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checkCompatibility="1"/>
  <mc:AlternateContent xmlns:mc="http://schemas.openxmlformats.org/markup-compatibility/2006">
    <mc:Choice Requires="x15">
      <x15ac:absPath xmlns:x15ac="http://schemas.microsoft.com/office/spreadsheetml/2010/11/ac" url="/Users/adriengueguen/Dropbox/Association forme/Année 19- 20/APT/"/>
    </mc:Choice>
  </mc:AlternateContent>
  <bookViews>
    <workbookView xWindow="0" yWindow="460" windowWidth="25600" windowHeight="15540"/>
  </bookViews>
  <sheets>
    <sheet name="Feuil1" sheetId="1" r:id="rId1"/>
    <sheet name="Joursemaine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K4" i="1"/>
  <c r="AG4" i="1"/>
  <c r="AC4" i="1"/>
  <c r="Y4" i="1"/>
  <c r="U4" i="1"/>
  <c r="Q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M4" i="1"/>
  <c r="I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B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<sst xmlns="http://schemas.openxmlformats.org/spreadsheetml/2006/main" count="33" uniqueCount="23">
  <si>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</si>
  <si>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</si>
  <si>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</si>
  <si>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</si>
  <si>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</si>
  <si>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</si>
  <si>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</si>
  <si>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</si>
  <si>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</si>
  <si>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</si>
  <si>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Dim</t>
  </si>
  <si>
    <t>Lun</t>
  </si>
  <si>
    <t>Mar</t>
  </si>
  <si>
    <t>Mer</t>
  </si>
  <si>
    <t>Jeu</t>
  </si>
  <si>
    <t>Ven</t>
  </si>
  <si>
    <t>Sam</t>
  </si>
  <si>
    <t>Calendrier prévisionnel 2019-2020</t>
  </si>
  <si>
    <t>EPMSP</t>
  </si>
  <si>
    <t>Une période de TEP aura lieu du 01/07/19 au 31/07/19</t>
  </si>
  <si>
    <t xml:space="preserve"> R EPMSP</t>
  </si>
  <si>
    <t>UC 3/4</t>
  </si>
  <si>
    <t>R UC 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</si>
</sst>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 (Corps)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textRotation="255"/>
    </xf>
    <xf numFmtId="0" fontId="5" fillId="0" borderId="9" xfId="0" applyFont="1" applyBorder="1" applyAlignment="1">
      <alignment horizontal="center" textRotation="255"/>
    </xf>
    <xf numFmtId="0" fontId="3" fillId="0" borderId="4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3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textRotation="255"/>
    </xf>
    <xf numFmtId="0" fontId="5" fillId="6" borderId="9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6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textRotation="255"/>
    </xf>
    <xf numFmtId="14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</cellXfs>
  <cellStyles count="1">
    <cellStyle name="Normal" xfId="0" builtinId="0"/>
  </cellStyles>
  <dxfs count="134"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9526</xdr:rowOff>
    </xdr:from>
    <xdr:to>
      <xdr:col>4</xdr:col>
      <xdr:colOff>378770</xdr:colOff>
      <xdr:row>36</xdr:row>
      <xdr:rowOff>66676</xdr:rowOff>
    </xdr:to>
    <xdr:sp macro="" textlink="">
      <xdr:nvSpPr>
        <xdr:cNvPr id="7" name="ZoneTexte 6"/>
        <xdr:cNvSpPr txBox="1"/>
      </xdr:nvSpPr>
      <xdr:spPr>
        <a:xfrm>
          <a:off x="981075" y="17849851"/>
          <a:ext cx="1521770" cy="247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Périodes de TEP</a:t>
          </a:r>
        </a:p>
      </xdr:txBody>
    </xdr:sp>
    <xdr:clientData/>
  </xdr:twoCellAnchor>
  <xdr:twoCellAnchor>
    <xdr:from>
      <xdr:col>4</xdr:col>
      <xdr:colOff>962025</xdr:colOff>
      <xdr:row>34</xdr:row>
      <xdr:rowOff>228600</xdr:rowOff>
    </xdr:from>
    <xdr:to>
      <xdr:col>8</xdr:col>
      <xdr:colOff>531573</xdr:colOff>
      <xdr:row>36</xdr:row>
      <xdr:rowOff>76200</xdr:rowOff>
    </xdr:to>
    <xdr:sp macro="" textlink="">
      <xdr:nvSpPr>
        <xdr:cNvPr id="9" name="ZoneTexte 8"/>
        <xdr:cNvSpPr txBox="1"/>
      </xdr:nvSpPr>
      <xdr:spPr>
        <a:xfrm>
          <a:off x="3086100" y="17830800"/>
          <a:ext cx="1693623" cy="27622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Dates</a:t>
          </a:r>
          <a:r>
            <a:rPr lang="en-US" sz="1200" b="1" baseline="0"/>
            <a:t> d'évaluation</a:t>
          </a:r>
          <a:endParaRPr lang="en-US" sz="1200" b="1"/>
        </a:p>
      </xdr:txBody>
    </xdr:sp>
    <xdr:clientData/>
  </xdr:twoCellAnchor>
  <xdr:twoCellAnchor>
    <xdr:from>
      <xdr:col>21</xdr:col>
      <xdr:colOff>9525</xdr:colOff>
      <xdr:row>35</xdr:row>
      <xdr:rowOff>19050</xdr:rowOff>
    </xdr:from>
    <xdr:to>
      <xdr:col>24</xdr:col>
      <xdr:colOff>701700</xdr:colOff>
      <xdr:row>36</xdr:row>
      <xdr:rowOff>104413</xdr:rowOff>
    </xdr:to>
    <xdr:sp macro="" textlink="">
      <xdr:nvSpPr>
        <xdr:cNvPr id="11" name="ZoneTexte 10"/>
        <xdr:cNvSpPr txBox="1"/>
      </xdr:nvSpPr>
      <xdr:spPr>
        <a:xfrm>
          <a:off x="11610975" y="17859375"/>
          <a:ext cx="1835175" cy="275863"/>
        </a:xfrm>
        <a:prstGeom prst="rect">
          <a:avLst/>
        </a:prstGeom>
        <a:solidFill>
          <a:srgbClr val="00B0F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Périodes en structure</a:t>
          </a:r>
        </a:p>
      </xdr:txBody>
    </xdr:sp>
    <xdr:clientData/>
  </xdr:twoCellAnchor>
  <xdr:twoCellAnchor>
    <xdr:from>
      <xdr:col>9</xdr:col>
      <xdr:colOff>9525</xdr:colOff>
      <xdr:row>35</xdr:row>
      <xdr:rowOff>9525</xdr:rowOff>
    </xdr:from>
    <xdr:to>
      <xdr:col>12</xdr:col>
      <xdr:colOff>582754</xdr:colOff>
      <xdr:row>36</xdr:row>
      <xdr:rowOff>104776</xdr:rowOff>
    </xdr:to>
    <xdr:sp macro="" textlink="">
      <xdr:nvSpPr>
        <xdr:cNvPr id="13" name="ZoneTexte 12"/>
        <xdr:cNvSpPr txBox="1"/>
      </xdr:nvSpPr>
      <xdr:spPr>
        <a:xfrm>
          <a:off x="5238750" y="17849850"/>
          <a:ext cx="1716229" cy="28575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Dates de rattrapage</a:t>
          </a:r>
        </a:p>
      </xdr:txBody>
    </xdr:sp>
    <xdr:clientData/>
  </xdr:twoCellAnchor>
  <xdr:twoCellAnchor>
    <xdr:from>
      <xdr:col>13</xdr:col>
      <xdr:colOff>352424</xdr:colOff>
      <xdr:row>35</xdr:row>
      <xdr:rowOff>9525</xdr:rowOff>
    </xdr:from>
    <xdr:to>
      <xdr:col>19</xdr:col>
      <xdr:colOff>314324</xdr:colOff>
      <xdr:row>36</xdr:row>
      <xdr:rowOff>114300</xdr:rowOff>
    </xdr:to>
    <xdr:sp macro="" textlink="">
      <xdr:nvSpPr>
        <xdr:cNvPr id="15" name="ZoneTexte 14"/>
        <xdr:cNvSpPr txBox="1"/>
      </xdr:nvSpPr>
      <xdr:spPr>
        <a:xfrm>
          <a:off x="7705724" y="17849850"/>
          <a:ext cx="2847975" cy="295275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Périodes en centre de formation</a:t>
          </a:r>
        </a:p>
      </xdr:txBody>
    </xdr:sp>
    <xdr:clientData/>
  </xdr:twoCellAnchor>
  <xdr:twoCellAnchor>
    <xdr:from>
      <xdr:col>25</xdr:col>
      <xdr:colOff>371475</xdr:colOff>
      <xdr:row>35</xdr:row>
      <xdr:rowOff>0</xdr:rowOff>
    </xdr:from>
    <xdr:to>
      <xdr:col>33</xdr:col>
      <xdr:colOff>152400</xdr:colOff>
      <xdr:row>36</xdr:row>
      <xdr:rowOff>114300</xdr:rowOff>
    </xdr:to>
    <xdr:sp macro="" textlink="">
      <xdr:nvSpPr>
        <xdr:cNvPr id="17" name="ZoneTexte 16"/>
        <xdr:cNvSpPr txBox="1"/>
      </xdr:nvSpPr>
      <xdr:spPr>
        <a:xfrm>
          <a:off x="14097000" y="17840325"/>
          <a:ext cx="4029075" cy="304800"/>
        </a:xfrm>
        <a:prstGeom prst="rect">
          <a:avLst/>
        </a:prstGeom>
        <a:solidFill>
          <a:srgbClr val="FF33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none"/>
            <a:t>Jurys pleiniers (dates dans le dossier d'habilitation)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35"/>
  <sheetViews>
    <sheetView tabSelected="1" zoomScale="60" zoomScaleNormal="60" zoomScalePageLayoutView="60" workbookViewId="0">
      <selection activeCell="A2" sqref="A2:AN34"/>
    </sheetView>
  </sheetViews>
  <sheetFormatPr baseColWidth="10" defaultRowHeight="15" x14ac:dyDescent="0.2"/>
  <cols>
    <col min="1" max="1" width="15.1640625" bestFit="1" customWidth="1"/>
    <col min="2" max="2" width="5.6640625" customWidth="1"/>
    <col min="3" max="4" width="8.6640625" customWidth="1"/>
    <col min="5" max="5" width="15.1640625" bestFit="1" customWidth="1"/>
    <col min="6" max="6" width="5.6640625" customWidth="1"/>
    <col min="7" max="8" width="8.6640625" customWidth="1"/>
    <col min="9" max="9" width="15.1640625" bestFit="1" customWidth="1"/>
    <col min="10" max="10" width="5.6640625" customWidth="1"/>
    <col min="11" max="12" width="8.6640625" customWidth="1"/>
    <col min="13" max="13" width="15.1640625" bestFit="1" customWidth="1"/>
    <col min="14" max="14" width="5.6640625" customWidth="1"/>
    <col min="15" max="16" width="8.6640625" customWidth="1"/>
    <col min="17" max="17" width="15.1640625" bestFit="1" customWidth="1"/>
    <col min="18" max="18" width="5.6640625" customWidth="1"/>
    <col min="19" max="20" width="8.6640625" customWidth="1"/>
    <col min="21" max="21" width="15.1640625" bestFit="1" customWidth="1"/>
    <col min="22" max="22" width="5.6640625" customWidth="1"/>
    <col min="23" max="24" width="8.6640625" customWidth="1"/>
    <col min="25" max="25" width="15.1640625" bestFit="1" customWidth="1"/>
    <col min="26" max="26" width="5.6640625" customWidth="1"/>
    <col min="27" max="28" width="8.6640625" customWidth="1"/>
    <col min="29" max="29" width="15.1640625" bestFit="1" customWidth="1"/>
    <col min="30" max="30" width="5.6640625" customWidth="1"/>
    <col min="31" max="32" width="8.6640625" customWidth="1"/>
    <col min="33" max="33" width="15.1640625" bestFit="1" customWidth="1"/>
    <col min="34" max="34" width="5.6640625" customWidth="1"/>
    <col min="35" max="36" width="8.6640625" customWidth="1"/>
    <col min="37" max="37" width="15.1640625" bestFit="1" customWidth="1"/>
    <col min="38" max="38" width="5.6640625" customWidth="1"/>
    <col min="39" max="40" width="8.6640625" customWidth="1"/>
  </cols>
  <sheetData>
    <row r="1" spans="1:40" ht="42" customHeight="1" thickBot="1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21" customHeight="1" x14ac:dyDescent="0.25">
      <c r="A2" s="14" t="s">
        <v>0</v>
      </c>
      <c r="B2" s="14"/>
      <c r="C2" s="14"/>
      <c r="D2" s="14"/>
      <c r="E2" s="15" t="s">
        <v>1</v>
      </c>
      <c r="F2" s="15"/>
      <c r="G2" s="15"/>
      <c r="H2" s="15"/>
      <c r="I2" s="16" t="s">
        <v>2</v>
      </c>
      <c r="J2" s="14"/>
      <c r="K2" s="14"/>
      <c r="L2" s="17"/>
      <c r="M2" s="15" t="s">
        <v>3</v>
      </c>
      <c r="N2" s="15"/>
      <c r="O2" s="15"/>
      <c r="P2" s="15"/>
      <c r="Q2" s="16" t="s">
        <v>4</v>
      </c>
      <c r="R2" s="14"/>
      <c r="S2" s="14"/>
      <c r="T2" s="17"/>
      <c r="U2" s="15" t="s">
        <v>5</v>
      </c>
      <c r="V2" s="15"/>
      <c r="W2" s="15"/>
      <c r="X2" s="15"/>
      <c r="Y2" s="16" t="s">
        <v>6</v>
      </c>
      <c r="Z2" s="14"/>
      <c r="AA2" s="14"/>
      <c r="AB2" s="17"/>
      <c r="AC2" s="15" t="s">
        <v>7</v>
      </c>
      <c r="AD2" s="15"/>
      <c r="AE2" s="15"/>
      <c r="AF2" s="15"/>
      <c r="AG2" s="16" t="s">
        <v>8</v>
      </c>
      <c r="AH2" s="14"/>
      <c r="AI2" s="14"/>
      <c r="AJ2" s="17"/>
      <c r="AK2" s="15" t="s">
        <v>9</v>
      </c>
      <c r="AL2" s="15"/>
      <c r="AM2" s="15"/>
      <c r="AN2" s="15"/>
    </row>
    <row r="3" spans="1:40" ht="21" customHeight="1" thickBot="1" x14ac:dyDescent="0.3">
      <c r="A3" s="18">
        <v>2019</v>
      </c>
      <c r="B3" s="18"/>
      <c r="C3" s="18"/>
      <c r="D3" s="18"/>
      <c r="E3" s="19">
        <v>2019</v>
      </c>
      <c r="F3" s="19"/>
      <c r="G3" s="19"/>
      <c r="H3" s="19"/>
      <c r="I3" s="20">
        <v>2019</v>
      </c>
      <c r="J3" s="18"/>
      <c r="K3" s="18"/>
      <c r="L3" s="21"/>
      <c r="M3" s="19">
        <v>2019</v>
      </c>
      <c r="N3" s="19"/>
      <c r="O3" s="19"/>
      <c r="P3" s="19"/>
      <c r="Q3" s="20">
        <v>2020</v>
      </c>
      <c r="R3" s="18"/>
      <c r="S3" s="18"/>
      <c r="T3" s="21"/>
      <c r="U3" s="22">
        <v>2020</v>
      </c>
      <c r="V3" s="23"/>
      <c r="W3" s="23"/>
      <c r="X3" s="24"/>
      <c r="Y3" s="21">
        <v>2020</v>
      </c>
      <c r="Z3" s="25"/>
      <c r="AA3" s="25"/>
      <c r="AB3" s="20"/>
      <c r="AC3" s="22">
        <v>2020</v>
      </c>
      <c r="AD3" s="23"/>
      <c r="AE3" s="23"/>
      <c r="AF3" s="24"/>
      <c r="AG3" s="21">
        <v>2020</v>
      </c>
      <c r="AH3" s="25"/>
      <c r="AI3" s="25"/>
      <c r="AJ3" s="20"/>
      <c r="AK3" s="22">
        <v>2020</v>
      </c>
      <c r="AL3" s="23"/>
      <c r="AM3" s="23"/>
      <c r="AN3" s="24"/>
    </row>
    <row r="4" spans="1:40" s="7" customFormat="1" ht="42" customHeight="1" x14ac:dyDescent="0.2">
      <c r="A4" s="26">
        <f>DATE(A3,9,1)</f>
        <v>43709</v>
      </c>
      <c r="B4" s="27" t="str">
        <f>VLOOKUP(WEEKDAY(A4),Joursemaine!$A$1:$B$7,2,FALSE)</f>
        <v>Dim</v>
      </c>
      <c r="C4" s="28"/>
      <c r="D4" s="29"/>
      <c r="E4" s="26">
        <f>DATE(E3,10,1)</f>
        <v>43739</v>
      </c>
      <c r="F4" s="27" t="str">
        <f>VLOOKUP(WEEKDAY(E4),Joursemaine!$A$1:$B$7,2,FALSE)</f>
        <v>Mar</v>
      </c>
      <c r="G4" s="30"/>
      <c r="H4" s="31"/>
      <c r="I4" s="26">
        <f>DATE(I3,11,1)</f>
        <v>43770</v>
      </c>
      <c r="J4" s="27" t="str">
        <f>VLOOKUP(WEEKDAY(I4),Joursemaine!$A$1:$B$7,2,FALSE)</f>
        <v>Ven</v>
      </c>
      <c r="K4" s="30"/>
      <c r="L4" s="32"/>
      <c r="M4" s="26">
        <f>DATE(M3,12,1)</f>
        <v>43800</v>
      </c>
      <c r="N4" s="27" t="str">
        <f>VLOOKUP(WEEKDAY(M4),Joursemaine!$A$1:$B$7,2,FALSE)</f>
        <v>Dim</v>
      </c>
      <c r="O4" s="27"/>
      <c r="P4" s="31"/>
      <c r="Q4" s="26">
        <f>DATE(Q3,1,1)</f>
        <v>43831</v>
      </c>
      <c r="R4" s="27" t="str">
        <f>VLOOKUP(WEEKDAY(Q4),Joursemaine!$A$1:$B$7,2,FALSE)</f>
        <v>Mer</v>
      </c>
      <c r="S4" s="27"/>
      <c r="T4" s="27"/>
      <c r="U4" s="26">
        <f>DATE(U3,2,1)</f>
        <v>43862</v>
      </c>
      <c r="V4" s="27" t="str">
        <f>VLOOKUP(WEEKDAY(U4),Joursemaine!$A$1:$B$7,2,FALSE)</f>
        <v>Sam</v>
      </c>
      <c r="W4" s="33"/>
      <c r="X4" s="31"/>
      <c r="Y4" s="26">
        <f>DATE(Y3,3,1)</f>
        <v>43891</v>
      </c>
      <c r="Z4" s="27" t="str">
        <f>VLOOKUP(WEEKDAY(Y4),Joursemaine!$A$1:$B$7,2,FALSE)</f>
        <v>Dim</v>
      </c>
      <c r="AA4" s="27"/>
      <c r="AB4" s="27"/>
      <c r="AC4" s="26">
        <f>DATE(AC3,4,1)</f>
        <v>43922</v>
      </c>
      <c r="AD4" s="27" t="str">
        <f>VLOOKUP(WEEKDAY(AC4),Joursemaine!$A$1:$B$7,2,FALSE)</f>
        <v>Mer</v>
      </c>
      <c r="AE4" s="33"/>
      <c r="AF4" s="9" t="s">
        <v>21</v>
      </c>
      <c r="AG4" s="26">
        <f>DATE(AG3,5,1)</f>
        <v>43952</v>
      </c>
      <c r="AH4" s="27" t="str">
        <f>VLOOKUP(WEEKDAY(AG4),Joursemaine!$A$1:$B$7,2,FALSE)</f>
        <v>Ven</v>
      </c>
      <c r="AI4" s="33"/>
      <c r="AJ4" s="27"/>
      <c r="AK4" s="26">
        <f>DATE(AK3,6,1)</f>
        <v>43983</v>
      </c>
      <c r="AL4" s="27" t="str">
        <f>VLOOKUP(WEEKDAY(AK4),Joursemaine!$A$1:$B$7,2,FALSE)</f>
        <v>Lun</v>
      </c>
      <c r="AM4" s="30"/>
      <c r="AN4" s="12" t="s">
        <v>22</v>
      </c>
    </row>
    <row r="5" spans="1:40" s="7" customFormat="1" ht="42" customHeight="1" x14ac:dyDescent="0.2">
      <c r="A5" s="26">
        <f>A4+1</f>
        <v>43710</v>
      </c>
      <c r="B5" s="27" t="str">
        <f>VLOOKUP(WEEKDAY(A5),Joursemaine!$A$1:$B$7,2,FALSE)</f>
        <v>Lun</v>
      </c>
      <c r="C5" s="28"/>
      <c r="D5" s="29"/>
      <c r="E5" s="26">
        <f>E4+1</f>
        <v>43740</v>
      </c>
      <c r="F5" s="27" t="str">
        <f>VLOOKUP(WEEKDAY(E5),Joursemaine!$A$1:$B$7,2,FALSE)</f>
        <v>Mer</v>
      </c>
      <c r="G5" s="30"/>
      <c r="H5" s="31"/>
      <c r="I5" s="26">
        <f>I4+1</f>
        <v>43771</v>
      </c>
      <c r="J5" s="27" t="str">
        <f>VLOOKUP(WEEKDAY(I5),Joursemaine!$A$1:$B$7,2,FALSE)</f>
        <v>Sam</v>
      </c>
      <c r="K5" s="34"/>
      <c r="L5" s="27"/>
      <c r="M5" s="26">
        <f>M4+1</f>
        <v>43801</v>
      </c>
      <c r="N5" s="27" t="str">
        <f>VLOOKUP(WEEKDAY(M5),Joursemaine!$A$1:$B$7,2,FALSE)</f>
        <v>Lun</v>
      </c>
      <c r="O5" s="30"/>
      <c r="P5" s="31"/>
      <c r="Q5" s="26">
        <f>Q4+1</f>
        <v>43832</v>
      </c>
      <c r="R5" s="27" t="str">
        <f>VLOOKUP(WEEKDAY(Q5),Joursemaine!$A$1:$B$7,2,FALSE)</f>
        <v>Jeu</v>
      </c>
      <c r="S5" s="27"/>
      <c r="T5" s="27"/>
      <c r="U5" s="26">
        <f>U4+1</f>
        <v>43863</v>
      </c>
      <c r="V5" s="27" t="str">
        <f>VLOOKUP(WEEKDAY(U5),Joursemaine!$A$1:$B$7,2,FALSE)</f>
        <v>Dim</v>
      </c>
      <c r="W5" s="27"/>
      <c r="X5" s="31"/>
      <c r="Y5" s="26">
        <f>Y4+1</f>
        <v>43892</v>
      </c>
      <c r="Z5" s="27" t="str">
        <f>VLOOKUP(WEEKDAY(Y5),Joursemaine!$A$1:$B$7,2,FALSE)</f>
        <v>Lun</v>
      </c>
      <c r="AA5" s="30"/>
      <c r="AB5" s="35" t="s">
        <v>21</v>
      </c>
      <c r="AC5" s="26">
        <f>AC4+1</f>
        <v>43923</v>
      </c>
      <c r="AD5" s="27" t="str">
        <f>VLOOKUP(WEEKDAY(AC5),Joursemaine!$A$1:$B$7,2,FALSE)</f>
        <v>Jeu</v>
      </c>
      <c r="AE5" s="30"/>
      <c r="AF5" s="10"/>
      <c r="AG5" s="26">
        <f>AG4+1</f>
        <v>43953</v>
      </c>
      <c r="AH5" s="27" t="str">
        <f>VLOOKUP(WEEKDAY(AG5),Joursemaine!$A$1:$B$7,2,FALSE)</f>
        <v>Sam</v>
      </c>
      <c r="AI5" s="27"/>
      <c r="AJ5" s="27"/>
      <c r="AK5" s="26">
        <f>AK4+1</f>
        <v>43984</v>
      </c>
      <c r="AL5" s="27" t="str">
        <f>VLOOKUP(WEEKDAY(AK5),Joursemaine!$A$1:$B$7,2,FALSE)</f>
        <v>Mar</v>
      </c>
      <c r="AM5" s="33"/>
      <c r="AN5" s="13"/>
    </row>
    <row r="6" spans="1:40" s="7" customFormat="1" ht="42" customHeight="1" x14ac:dyDescent="0.2">
      <c r="A6" s="26">
        <f t="shared" ref="A6:A33" si="0">A5+1</f>
        <v>43711</v>
      </c>
      <c r="B6" s="27" t="str">
        <f>VLOOKUP(WEEKDAY(A6),Joursemaine!$A$1:$B$7,2,FALSE)</f>
        <v>Mar</v>
      </c>
      <c r="C6" s="28"/>
      <c r="D6" s="29"/>
      <c r="E6" s="26">
        <f t="shared" ref="E6:E34" si="1">E5+1</f>
        <v>43741</v>
      </c>
      <c r="F6" s="27" t="str">
        <f>VLOOKUP(WEEKDAY(E6),Joursemaine!$A$1:$B$7,2,FALSE)</f>
        <v>Jeu</v>
      </c>
      <c r="G6" s="30"/>
      <c r="H6" s="31"/>
      <c r="I6" s="26">
        <f t="shared" ref="I6:I33" si="2">I5+1</f>
        <v>43772</v>
      </c>
      <c r="J6" s="27" t="str">
        <f>VLOOKUP(WEEKDAY(I6),Joursemaine!$A$1:$B$7,2,FALSE)</f>
        <v>Dim</v>
      </c>
      <c r="K6" s="27"/>
      <c r="L6" s="27"/>
      <c r="M6" s="26">
        <f t="shared" ref="M6:M34" si="3">M5+1</f>
        <v>43802</v>
      </c>
      <c r="N6" s="27" t="str">
        <f>VLOOKUP(WEEKDAY(M6),Joursemaine!$A$1:$B$7,2,FALSE)</f>
        <v>Mar</v>
      </c>
      <c r="O6" s="30"/>
      <c r="P6" s="31"/>
      <c r="Q6" s="26">
        <f t="shared" ref="Q6:Q34" si="4">Q5+1</f>
        <v>43833</v>
      </c>
      <c r="R6" s="27" t="str">
        <f>VLOOKUP(WEEKDAY(Q6),Joursemaine!$A$1:$B$7,2,FALSE)</f>
        <v>Ven</v>
      </c>
      <c r="S6" s="27"/>
      <c r="T6" s="27"/>
      <c r="U6" s="26">
        <f t="shared" ref="U6:U32" si="5">U5+1</f>
        <v>43864</v>
      </c>
      <c r="V6" s="27" t="str">
        <f>VLOOKUP(WEEKDAY(U6),Joursemaine!$A$1:$B$7,2,FALSE)</f>
        <v>Lun</v>
      </c>
      <c r="W6" s="30"/>
      <c r="X6" s="31"/>
      <c r="Y6" s="26">
        <f t="shared" ref="Y6:Y34" si="6">Y5+1</f>
        <v>43893</v>
      </c>
      <c r="Z6" s="27" t="str">
        <f>VLOOKUP(WEEKDAY(Y6),Joursemaine!$A$1:$B$7,2,FALSE)</f>
        <v>Mar</v>
      </c>
      <c r="AA6" s="33"/>
      <c r="AB6" s="13"/>
      <c r="AC6" s="26">
        <f t="shared" ref="AC6:AC34" si="7">AC5+1</f>
        <v>43924</v>
      </c>
      <c r="AD6" s="27" t="str">
        <f>VLOOKUP(WEEKDAY(AC6),Joursemaine!$A$1:$B$7,2,FALSE)</f>
        <v>Ven</v>
      </c>
      <c r="AE6" s="30"/>
      <c r="AF6" s="10"/>
      <c r="AG6" s="26">
        <f t="shared" ref="AG6:AG34" si="8">AG5+1</f>
        <v>43954</v>
      </c>
      <c r="AH6" s="27" t="str">
        <f>VLOOKUP(WEEKDAY(AG6),Joursemaine!$A$1:$B$7,2,FALSE)</f>
        <v>Dim</v>
      </c>
      <c r="AI6" s="27"/>
      <c r="AJ6" s="27"/>
      <c r="AK6" s="26">
        <f t="shared" ref="AK6:AK34" si="9">AK5+1</f>
        <v>43985</v>
      </c>
      <c r="AL6" s="27" t="str">
        <f>VLOOKUP(WEEKDAY(AK6),Joursemaine!$A$1:$B$7,2,FALSE)</f>
        <v>Mer</v>
      </c>
      <c r="AM6" s="33"/>
      <c r="AN6" s="13"/>
    </row>
    <row r="7" spans="1:40" s="7" customFormat="1" ht="42" customHeight="1" x14ac:dyDescent="0.2">
      <c r="A7" s="26">
        <f t="shared" si="0"/>
        <v>43712</v>
      </c>
      <c r="B7" s="27" t="str">
        <f>VLOOKUP(WEEKDAY(A7),Joursemaine!$A$1:$B$7,2,FALSE)</f>
        <v>Mer</v>
      </c>
      <c r="C7" s="28"/>
      <c r="D7" s="29"/>
      <c r="E7" s="26">
        <f t="shared" si="1"/>
        <v>43742</v>
      </c>
      <c r="F7" s="27" t="str">
        <f>VLOOKUP(WEEKDAY(E7),Joursemaine!$A$1:$B$7,2,FALSE)</f>
        <v>Ven</v>
      </c>
      <c r="G7" s="30"/>
      <c r="H7" s="31"/>
      <c r="I7" s="26">
        <f t="shared" si="2"/>
        <v>43773</v>
      </c>
      <c r="J7" s="27" t="str">
        <f>VLOOKUP(WEEKDAY(I7),Joursemaine!$A$1:$B$7,2,FALSE)</f>
        <v>Lun</v>
      </c>
      <c r="K7" s="30"/>
      <c r="L7" s="27"/>
      <c r="M7" s="26">
        <f t="shared" si="3"/>
        <v>43803</v>
      </c>
      <c r="N7" s="27" t="str">
        <f>VLOOKUP(WEEKDAY(M7),Joursemaine!$A$1:$B$7,2,FALSE)</f>
        <v>Mer</v>
      </c>
      <c r="O7" s="33"/>
      <c r="P7" s="31"/>
      <c r="Q7" s="26">
        <f t="shared" si="4"/>
        <v>43834</v>
      </c>
      <c r="R7" s="27" t="str">
        <f>VLOOKUP(WEEKDAY(Q7),Joursemaine!$A$1:$B$7,2,FALSE)</f>
        <v>Sam</v>
      </c>
      <c r="S7" s="27"/>
      <c r="T7" s="27"/>
      <c r="U7" s="26">
        <f t="shared" si="5"/>
        <v>43865</v>
      </c>
      <c r="V7" s="27" t="str">
        <f>VLOOKUP(WEEKDAY(U7),Joursemaine!$A$1:$B$7,2,FALSE)</f>
        <v>Mar</v>
      </c>
      <c r="W7" s="33"/>
      <c r="X7" s="31"/>
      <c r="Y7" s="26">
        <f t="shared" si="6"/>
        <v>43894</v>
      </c>
      <c r="Z7" s="27" t="str">
        <f>VLOOKUP(WEEKDAY(Y7),Joursemaine!$A$1:$B$7,2,FALSE)</f>
        <v>Mer</v>
      </c>
      <c r="AA7" s="33"/>
      <c r="AB7" s="13"/>
      <c r="AC7" s="26">
        <f t="shared" si="7"/>
        <v>43925</v>
      </c>
      <c r="AD7" s="27" t="str">
        <f>VLOOKUP(WEEKDAY(AC7),Joursemaine!$A$1:$B$7,2,FALSE)</f>
        <v>Sam</v>
      </c>
      <c r="AE7" s="33"/>
      <c r="AF7" s="10"/>
      <c r="AG7" s="26">
        <f t="shared" si="8"/>
        <v>43955</v>
      </c>
      <c r="AH7" s="27" t="str">
        <f>VLOOKUP(WEEKDAY(AG7),Joursemaine!$A$1:$B$7,2,FALSE)</f>
        <v>Lun</v>
      </c>
      <c r="AI7" s="30"/>
      <c r="AJ7" s="27"/>
      <c r="AK7" s="26">
        <f t="shared" si="9"/>
        <v>43986</v>
      </c>
      <c r="AL7" s="27" t="str">
        <f>VLOOKUP(WEEKDAY(AK7),Joursemaine!$A$1:$B$7,2,FALSE)</f>
        <v>Jeu</v>
      </c>
      <c r="AM7" s="30"/>
      <c r="AN7" s="13"/>
    </row>
    <row r="8" spans="1:40" s="7" customFormat="1" ht="42" customHeight="1" x14ac:dyDescent="0.2">
      <c r="A8" s="26">
        <f t="shared" si="0"/>
        <v>43713</v>
      </c>
      <c r="B8" s="27" t="str">
        <f>VLOOKUP(WEEKDAY(A8),Joursemaine!$A$1:$B$7,2,FALSE)</f>
        <v>Jeu</v>
      </c>
      <c r="C8" s="28"/>
      <c r="D8" s="29"/>
      <c r="E8" s="26">
        <f t="shared" si="1"/>
        <v>43743</v>
      </c>
      <c r="F8" s="27" t="str">
        <f>VLOOKUP(WEEKDAY(E8),Joursemaine!$A$1:$B$7,2,FALSE)</f>
        <v>Sam</v>
      </c>
      <c r="G8" s="27"/>
      <c r="H8" s="31"/>
      <c r="I8" s="26">
        <f t="shared" si="2"/>
        <v>43774</v>
      </c>
      <c r="J8" s="27" t="str">
        <f>VLOOKUP(WEEKDAY(I8),Joursemaine!$A$1:$B$7,2,FALSE)</f>
        <v>Mar</v>
      </c>
      <c r="K8" s="30"/>
      <c r="L8" s="27"/>
      <c r="M8" s="26">
        <f t="shared" si="3"/>
        <v>43804</v>
      </c>
      <c r="N8" s="27" t="str">
        <f>VLOOKUP(WEEKDAY(M8),Joursemaine!$A$1:$B$7,2,FALSE)</f>
        <v>Jeu</v>
      </c>
      <c r="O8" s="30"/>
      <c r="P8" s="31"/>
      <c r="Q8" s="26">
        <f t="shared" si="4"/>
        <v>43835</v>
      </c>
      <c r="R8" s="27" t="str">
        <f>VLOOKUP(WEEKDAY(Q8),Joursemaine!$A$1:$B$7,2,FALSE)</f>
        <v>Dim</v>
      </c>
      <c r="S8" s="27"/>
      <c r="T8" s="27"/>
      <c r="U8" s="26">
        <f t="shared" si="5"/>
        <v>43866</v>
      </c>
      <c r="V8" s="27" t="str">
        <f>VLOOKUP(WEEKDAY(U8),Joursemaine!$A$1:$B$7,2,FALSE)</f>
        <v>Mer</v>
      </c>
      <c r="W8" s="33"/>
      <c r="X8" s="31"/>
      <c r="Y8" s="26">
        <f t="shared" si="6"/>
        <v>43895</v>
      </c>
      <c r="Z8" s="27" t="str">
        <f>VLOOKUP(WEEKDAY(Y8),Joursemaine!$A$1:$B$7,2,FALSE)</f>
        <v>Jeu</v>
      </c>
      <c r="AA8" s="30"/>
      <c r="AB8" s="13"/>
      <c r="AC8" s="26">
        <f t="shared" si="7"/>
        <v>43926</v>
      </c>
      <c r="AD8" s="27" t="str">
        <f>VLOOKUP(WEEKDAY(AC8),Joursemaine!$A$1:$B$7,2,FALSE)</f>
        <v>Dim</v>
      </c>
      <c r="AE8" s="27"/>
      <c r="AF8" s="31"/>
      <c r="AG8" s="26">
        <f t="shared" si="8"/>
        <v>43956</v>
      </c>
      <c r="AH8" s="27" t="str">
        <f>VLOOKUP(WEEKDAY(AG8),Joursemaine!$A$1:$B$7,2,FALSE)</f>
        <v>Mar</v>
      </c>
      <c r="AI8" s="33"/>
      <c r="AJ8" s="27"/>
      <c r="AK8" s="26">
        <f t="shared" si="9"/>
        <v>43987</v>
      </c>
      <c r="AL8" s="27" t="str">
        <f>VLOOKUP(WEEKDAY(AK8),Joursemaine!$A$1:$B$7,2,FALSE)</f>
        <v>Ven</v>
      </c>
      <c r="AM8" s="33"/>
      <c r="AN8" s="13"/>
    </row>
    <row r="9" spans="1:40" s="7" customFormat="1" ht="42" customHeight="1" x14ac:dyDescent="0.2">
      <c r="A9" s="26">
        <f t="shared" si="0"/>
        <v>43714</v>
      </c>
      <c r="B9" s="27" t="str">
        <f>VLOOKUP(WEEKDAY(A9),Joursemaine!$A$1:$B$7,2,FALSE)</f>
        <v>Ven</v>
      </c>
      <c r="C9" s="28"/>
      <c r="D9" s="29"/>
      <c r="E9" s="26">
        <f t="shared" si="1"/>
        <v>43744</v>
      </c>
      <c r="F9" s="27" t="str">
        <f>VLOOKUP(WEEKDAY(E9),Joursemaine!$A$1:$B$7,2,FALSE)</f>
        <v>Dim</v>
      </c>
      <c r="G9" s="27"/>
      <c r="H9" s="31"/>
      <c r="I9" s="26">
        <f t="shared" si="2"/>
        <v>43775</v>
      </c>
      <c r="J9" s="27" t="str">
        <f>VLOOKUP(WEEKDAY(I9),Joursemaine!$A$1:$B$7,2,FALSE)</f>
        <v>Mer</v>
      </c>
      <c r="K9" s="33"/>
      <c r="L9" s="27"/>
      <c r="M9" s="26">
        <f t="shared" si="3"/>
        <v>43805</v>
      </c>
      <c r="N9" s="27" t="str">
        <f>VLOOKUP(WEEKDAY(M9),Joursemaine!$A$1:$B$7,2,FALSE)</f>
        <v>Ven</v>
      </c>
      <c r="O9" s="33"/>
      <c r="P9" s="31"/>
      <c r="Q9" s="26">
        <f t="shared" si="4"/>
        <v>43836</v>
      </c>
      <c r="R9" s="27" t="str">
        <f>VLOOKUP(WEEKDAY(Q9),Joursemaine!$A$1:$B$7,2,FALSE)</f>
        <v>Lun</v>
      </c>
      <c r="S9" s="30"/>
      <c r="T9" s="27"/>
      <c r="U9" s="26">
        <f t="shared" si="5"/>
        <v>43867</v>
      </c>
      <c r="V9" s="27" t="str">
        <f>VLOOKUP(WEEKDAY(U9),Joursemaine!$A$1:$B$7,2,FALSE)</f>
        <v>Jeu</v>
      </c>
      <c r="W9" s="30"/>
      <c r="X9" s="31"/>
      <c r="Y9" s="26">
        <f t="shared" si="6"/>
        <v>43896</v>
      </c>
      <c r="Z9" s="27" t="str">
        <f>VLOOKUP(WEEKDAY(Y9),Joursemaine!$A$1:$B$7,2,FALSE)</f>
        <v>Ven</v>
      </c>
      <c r="AA9" s="30"/>
      <c r="AB9" s="13"/>
      <c r="AC9" s="26">
        <f t="shared" si="7"/>
        <v>43927</v>
      </c>
      <c r="AD9" s="27" t="str">
        <f>VLOOKUP(WEEKDAY(AC9),Joursemaine!$A$1:$B$7,2,FALSE)</f>
        <v>Lun</v>
      </c>
      <c r="AE9" s="30"/>
      <c r="AF9" s="35" t="s">
        <v>21</v>
      </c>
      <c r="AG9" s="26">
        <f t="shared" si="8"/>
        <v>43957</v>
      </c>
      <c r="AH9" s="27" t="str">
        <f>VLOOKUP(WEEKDAY(AG9),Joursemaine!$A$1:$B$7,2,FALSE)</f>
        <v>Mer</v>
      </c>
      <c r="AI9" s="33"/>
      <c r="AJ9" s="27"/>
      <c r="AK9" s="26">
        <f t="shared" si="9"/>
        <v>43988</v>
      </c>
      <c r="AL9" s="27" t="str">
        <f>VLOOKUP(WEEKDAY(AK9),Joursemaine!$A$1:$B$7,2,FALSE)</f>
        <v>Sam</v>
      </c>
      <c r="AM9" s="33"/>
      <c r="AN9" s="13"/>
    </row>
    <row r="10" spans="1:40" s="7" customFormat="1" ht="42" customHeight="1" thickBot="1" x14ac:dyDescent="0.25">
      <c r="A10" s="26">
        <f t="shared" si="0"/>
        <v>43715</v>
      </c>
      <c r="B10" s="27" t="str">
        <f>VLOOKUP(WEEKDAY(A10),Joursemaine!$A$1:$B$7,2,FALSE)</f>
        <v>Sam</v>
      </c>
      <c r="C10" s="28"/>
      <c r="D10" s="29"/>
      <c r="E10" s="26">
        <f t="shared" si="1"/>
        <v>43745</v>
      </c>
      <c r="F10" s="27" t="str">
        <f>VLOOKUP(WEEKDAY(E10),Joursemaine!$A$1:$B$7,2,FALSE)</f>
        <v>Lun</v>
      </c>
      <c r="G10" s="30"/>
      <c r="H10" s="35" t="s">
        <v>18</v>
      </c>
      <c r="I10" s="26">
        <f t="shared" si="2"/>
        <v>43776</v>
      </c>
      <c r="J10" s="27" t="str">
        <f>VLOOKUP(WEEKDAY(I10),Joursemaine!$A$1:$B$7,2,FALSE)</f>
        <v>Jeu</v>
      </c>
      <c r="K10" s="30"/>
      <c r="L10" s="27"/>
      <c r="M10" s="26">
        <f t="shared" si="3"/>
        <v>43806</v>
      </c>
      <c r="N10" s="27" t="str">
        <f>VLOOKUP(WEEKDAY(M10),Joursemaine!$A$1:$B$7,2,FALSE)</f>
        <v>Sam</v>
      </c>
      <c r="O10" s="33"/>
      <c r="P10" s="31"/>
      <c r="Q10" s="26">
        <f t="shared" si="4"/>
        <v>43837</v>
      </c>
      <c r="R10" s="27" t="str">
        <f>VLOOKUP(WEEKDAY(Q10),Joursemaine!$A$1:$B$7,2,FALSE)</f>
        <v>Mar</v>
      </c>
      <c r="S10" s="33"/>
      <c r="T10" s="27"/>
      <c r="U10" s="26">
        <f t="shared" si="5"/>
        <v>43868</v>
      </c>
      <c r="V10" s="27" t="str">
        <f>VLOOKUP(WEEKDAY(U10),Joursemaine!$A$1:$B$7,2,FALSE)</f>
        <v>Ven</v>
      </c>
      <c r="W10" s="30"/>
      <c r="X10" s="31"/>
      <c r="Y10" s="26">
        <f t="shared" si="6"/>
        <v>43897</v>
      </c>
      <c r="Z10" s="27" t="str">
        <f>VLOOKUP(WEEKDAY(Y10),Joursemaine!$A$1:$B$7,2,FALSE)</f>
        <v>Sam</v>
      </c>
      <c r="AA10" s="33"/>
      <c r="AB10" s="13"/>
      <c r="AC10" s="26">
        <f t="shared" si="7"/>
        <v>43928</v>
      </c>
      <c r="AD10" s="27" t="str">
        <f>VLOOKUP(WEEKDAY(AC10),Joursemaine!$A$1:$B$7,2,FALSE)</f>
        <v>Mar</v>
      </c>
      <c r="AE10" s="33"/>
      <c r="AF10" s="13"/>
      <c r="AG10" s="26">
        <f t="shared" si="8"/>
        <v>43958</v>
      </c>
      <c r="AH10" s="27" t="str">
        <f>VLOOKUP(WEEKDAY(AG10),Joursemaine!$A$1:$B$7,2,FALSE)</f>
        <v>Jeu</v>
      </c>
      <c r="AI10" s="30"/>
      <c r="AJ10" s="27"/>
      <c r="AK10" s="26">
        <f t="shared" si="9"/>
        <v>43989</v>
      </c>
      <c r="AL10" s="27" t="str">
        <f>VLOOKUP(WEEKDAY(AK10),Joursemaine!$A$1:$B$7,2,FALSE)</f>
        <v>Dim</v>
      </c>
      <c r="AM10" s="27"/>
      <c r="AN10" s="31"/>
    </row>
    <row r="11" spans="1:40" s="7" customFormat="1" ht="42" customHeight="1" x14ac:dyDescent="0.2">
      <c r="A11" s="26">
        <f t="shared" si="0"/>
        <v>43716</v>
      </c>
      <c r="B11" s="27" t="str">
        <f>VLOOKUP(WEEKDAY(A11),Joursemaine!$A$1:$B$7,2,FALSE)</f>
        <v>Dim</v>
      </c>
      <c r="C11" s="28"/>
      <c r="D11" s="29"/>
      <c r="E11" s="26">
        <f t="shared" si="1"/>
        <v>43746</v>
      </c>
      <c r="F11" s="27" t="str">
        <f>VLOOKUP(WEEKDAY(E11),Joursemaine!$A$1:$B$7,2,FALSE)</f>
        <v>Mar</v>
      </c>
      <c r="G11" s="30"/>
      <c r="H11" s="35"/>
      <c r="I11" s="26">
        <f t="shared" si="2"/>
        <v>43777</v>
      </c>
      <c r="J11" s="27" t="str">
        <f>VLOOKUP(WEEKDAY(I11),Joursemaine!$A$1:$B$7,2,FALSE)</f>
        <v>Ven</v>
      </c>
      <c r="K11" s="30"/>
      <c r="L11" s="27"/>
      <c r="M11" s="26">
        <f t="shared" si="3"/>
        <v>43807</v>
      </c>
      <c r="N11" s="27" t="str">
        <f>VLOOKUP(WEEKDAY(M11),Joursemaine!$A$1:$B$7,2,FALSE)</f>
        <v>Dim</v>
      </c>
      <c r="O11" s="27"/>
      <c r="P11" s="31"/>
      <c r="Q11" s="26">
        <f t="shared" si="4"/>
        <v>43838</v>
      </c>
      <c r="R11" s="27" t="str">
        <f>VLOOKUP(WEEKDAY(Q11),Joursemaine!$A$1:$B$7,2,FALSE)</f>
        <v>Mer</v>
      </c>
      <c r="S11" s="33"/>
      <c r="T11" s="27"/>
      <c r="U11" s="26">
        <f t="shared" si="5"/>
        <v>43869</v>
      </c>
      <c r="V11" s="27" t="str">
        <f>VLOOKUP(WEEKDAY(U11),Joursemaine!$A$1:$B$7,2,FALSE)</f>
        <v>Sam</v>
      </c>
      <c r="W11" s="33"/>
      <c r="X11" s="31"/>
      <c r="Y11" s="26">
        <f t="shared" si="6"/>
        <v>43898</v>
      </c>
      <c r="Z11" s="27" t="str">
        <f>VLOOKUP(WEEKDAY(Y11),Joursemaine!$A$1:$B$7,2,FALSE)</f>
        <v>Dim</v>
      </c>
      <c r="AA11" s="27"/>
      <c r="AB11" s="27"/>
      <c r="AC11" s="26">
        <f t="shared" si="7"/>
        <v>43929</v>
      </c>
      <c r="AD11" s="27" t="str">
        <f>VLOOKUP(WEEKDAY(AC11),Joursemaine!$A$1:$B$7,2,FALSE)</f>
        <v>Mer</v>
      </c>
      <c r="AE11" s="33"/>
      <c r="AF11" s="13"/>
      <c r="AG11" s="26">
        <f t="shared" si="8"/>
        <v>43959</v>
      </c>
      <c r="AH11" s="27" t="str">
        <f>VLOOKUP(WEEKDAY(AG11),Joursemaine!$A$1:$B$7,2,FALSE)</f>
        <v>Ven</v>
      </c>
      <c r="AI11" s="33"/>
      <c r="AJ11" s="27"/>
      <c r="AK11" s="26">
        <f t="shared" si="9"/>
        <v>43990</v>
      </c>
      <c r="AL11" s="27" t="str">
        <f>VLOOKUP(WEEKDAY(AK11),Joursemaine!$A$1:$B$7,2,FALSE)</f>
        <v>Lun</v>
      </c>
      <c r="AM11" s="30"/>
      <c r="AN11" s="12" t="s">
        <v>22</v>
      </c>
    </row>
    <row r="12" spans="1:40" s="7" customFormat="1" ht="42" customHeight="1" x14ac:dyDescent="0.2">
      <c r="A12" s="26">
        <f t="shared" si="0"/>
        <v>43717</v>
      </c>
      <c r="B12" s="27" t="str">
        <f>VLOOKUP(WEEKDAY(A12),Joursemaine!$A$1:$B$7,2,FALSE)</f>
        <v>Lun</v>
      </c>
      <c r="C12" s="28"/>
      <c r="D12" s="29"/>
      <c r="E12" s="26">
        <f t="shared" si="1"/>
        <v>43747</v>
      </c>
      <c r="F12" s="27" t="str">
        <f>VLOOKUP(WEEKDAY(E12),Joursemaine!$A$1:$B$7,2,FALSE)</f>
        <v>Mer</v>
      </c>
      <c r="G12" s="30"/>
      <c r="H12" s="35"/>
      <c r="I12" s="26">
        <f t="shared" si="2"/>
        <v>43778</v>
      </c>
      <c r="J12" s="27" t="str">
        <f>VLOOKUP(WEEKDAY(I12),Joursemaine!$A$1:$B$7,2,FALSE)</f>
        <v>Sam</v>
      </c>
      <c r="K12" s="33"/>
      <c r="L12" s="27"/>
      <c r="M12" s="26">
        <f t="shared" si="3"/>
        <v>43808</v>
      </c>
      <c r="N12" s="27" t="str">
        <f>VLOOKUP(WEEKDAY(M12),Joursemaine!$A$1:$B$7,2,FALSE)</f>
        <v>Lun</v>
      </c>
      <c r="O12" s="30"/>
      <c r="P12" s="31"/>
      <c r="Q12" s="26">
        <f t="shared" si="4"/>
        <v>43839</v>
      </c>
      <c r="R12" s="27" t="str">
        <f>VLOOKUP(WEEKDAY(Q12),Joursemaine!$A$1:$B$7,2,FALSE)</f>
        <v>Jeu</v>
      </c>
      <c r="S12" s="30"/>
      <c r="T12" s="27"/>
      <c r="U12" s="26">
        <f t="shared" si="5"/>
        <v>43870</v>
      </c>
      <c r="V12" s="27" t="str">
        <f>VLOOKUP(WEEKDAY(U12),Joursemaine!$A$1:$B$7,2,FALSE)</f>
        <v>Dim</v>
      </c>
      <c r="W12" s="27"/>
      <c r="X12" s="31"/>
      <c r="Y12" s="26">
        <f t="shared" si="6"/>
        <v>43899</v>
      </c>
      <c r="Z12" s="27" t="str">
        <f>VLOOKUP(WEEKDAY(Y12),Joursemaine!$A$1:$B$7,2,FALSE)</f>
        <v>Lun</v>
      </c>
      <c r="AA12" s="30"/>
      <c r="AB12" s="35" t="s">
        <v>21</v>
      </c>
      <c r="AC12" s="26">
        <f t="shared" si="7"/>
        <v>43930</v>
      </c>
      <c r="AD12" s="27" t="str">
        <f>VLOOKUP(WEEKDAY(AC12),Joursemaine!$A$1:$B$7,2,FALSE)</f>
        <v>Jeu</v>
      </c>
      <c r="AE12" s="30"/>
      <c r="AF12" s="13"/>
      <c r="AG12" s="26">
        <f t="shared" si="8"/>
        <v>43960</v>
      </c>
      <c r="AH12" s="27" t="str">
        <f>VLOOKUP(WEEKDAY(AG12),Joursemaine!$A$1:$B$7,2,FALSE)</f>
        <v>Sam</v>
      </c>
      <c r="AI12" s="33"/>
      <c r="AJ12" s="27"/>
      <c r="AK12" s="26">
        <f t="shared" si="9"/>
        <v>43991</v>
      </c>
      <c r="AL12" s="27" t="str">
        <f>VLOOKUP(WEEKDAY(AK12),Joursemaine!$A$1:$B$7,2,FALSE)</f>
        <v>Mar</v>
      </c>
      <c r="AM12" s="33"/>
      <c r="AN12" s="13"/>
    </row>
    <row r="13" spans="1:40" s="7" customFormat="1" ht="42" customHeight="1" x14ac:dyDescent="0.2">
      <c r="A13" s="26">
        <f t="shared" si="0"/>
        <v>43718</v>
      </c>
      <c r="B13" s="27" t="str">
        <f>VLOOKUP(WEEKDAY(A13),Joursemaine!$A$1:$B$7,2,FALSE)</f>
        <v>Mar</v>
      </c>
      <c r="C13" s="28"/>
      <c r="D13" s="29"/>
      <c r="E13" s="26">
        <f t="shared" si="1"/>
        <v>43748</v>
      </c>
      <c r="F13" s="27" t="str">
        <f>VLOOKUP(WEEKDAY(E13),Joursemaine!$A$1:$B$7,2,FALSE)</f>
        <v>Jeu</v>
      </c>
      <c r="G13" s="30"/>
      <c r="H13" s="35"/>
      <c r="I13" s="26">
        <f t="shared" si="2"/>
        <v>43779</v>
      </c>
      <c r="J13" s="27" t="str">
        <f>VLOOKUP(WEEKDAY(I13),Joursemaine!$A$1:$B$7,2,FALSE)</f>
        <v>Dim</v>
      </c>
      <c r="K13" s="27"/>
      <c r="L13" s="27"/>
      <c r="M13" s="26">
        <f t="shared" si="3"/>
        <v>43809</v>
      </c>
      <c r="N13" s="27" t="str">
        <f>VLOOKUP(WEEKDAY(M13),Joursemaine!$A$1:$B$7,2,FALSE)</f>
        <v>Mar</v>
      </c>
      <c r="O13" s="30"/>
      <c r="P13" s="31"/>
      <c r="Q13" s="26">
        <f t="shared" si="4"/>
        <v>43840</v>
      </c>
      <c r="R13" s="27" t="str">
        <f>VLOOKUP(WEEKDAY(Q13),Joursemaine!$A$1:$B$7,2,FALSE)</f>
        <v>Ven</v>
      </c>
      <c r="S13" s="30"/>
      <c r="T13" s="27"/>
      <c r="U13" s="26">
        <f t="shared" si="5"/>
        <v>43871</v>
      </c>
      <c r="V13" s="27" t="str">
        <f>VLOOKUP(WEEKDAY(U13),Joursemaine!$A$1:$B$7,2,FALSE)</f>
        <v>Lun</v>
      </c>
      <c r="W13" s="30"/>
      <c r="X13" s="31"/>
      <c r="Y13" s="26">
        <f t="shared" si="6"/>
        <v>43900</v>
      </c>
      <c r="Z13" s="27" t="str">
        <f>VLOOKUP(WEEKDAY(Y13),Joursemaine!$A$1:$B$7,2,FALSE)</f>
        <v>Mar</v>
      </c>
      <c r="AA13" s="33"/>
      <c r="AB13" s="13"/>
      <c r="AC13" s="26">
        <f t="shared" si="7"/>
        <v>43931</v>
      </c>
      <c r="AD13" s="27" t="str">
        <f>VLOOKUP(WEEKDAY(AC13),Joursemaine!$A$1:$B$7,2,FALSE)</f>
        <v>Ven</v>
      </c>
      <c r="AE13" s="30">
        <v>34</v>
      </c>
      <c r="AF13" s="13"/>
      <c r="AG13" s="26">
        <f t="shared" si="8"/>
        <v>43961</v>
      </c>
      <c r="AH13" s="27" t="str">
        <f>VLOOKUP(WEEKDAY(AG13),Joursemaine!$A$1:$B$7,2,FALSE)</f>
        <v>Dim</v>
      </c>
      <c r="AI13" s="27"/>
      <c r="AJ13" s="27"/>
      <c r="AK13" s="26">
        <f t="shared" si="9"/>
        <v>43992</v>
      </c>
      <c r="AL13" s="27" t="str">
        <f>VLOOKUP(WEEKDAY(AK13),Joursemaine!$A$1:$B$7,2,FALSE)</f>
        <v>Mer</v>
      </c>
      <c r="AM13" s="33"/>
      <c r="AN13" s="13"/>
    </row>
    <row r="14" spans="1:40" s="7" customFormat="1" ht="42" customHeight="1" x14ac:dyDescent="0.2">
      <c r="A14" s="26">
        <f t="shared" si="0"/>
        <v>43719</v>
      </c>
      <c r="B14" s="27" t="str">
        <f>VLOOKUP(WEEKDAY(A14),Joursemaine!$A$1:$B$7,2,FALSE)</f>
        <v>Mer</v>
      </c>
      <c r="C14" s="28"/>
      <c r="D14" s="29"/>
      <c r="E14" s="26">
        <f t="shared" si="1"/>
        <v>43749</v>
      </c>
      <c r="F14" s="27" t="str">
        <f>VLOOKUP(WEEKDAY(E14),Joursemaine!$A$1:$B$7,2,FALSE)</f>
        <v>Ven</v>
      </c>
      <c r="G14" s="30"/>
      <c r="H14" s="35"/>
      <c r="I14" s="26">
        <f t="shared" si="2"/>
        <v>43780</v>
      </c>
      <c r="J14" s="27" t="str">
        <f>VLOOKUP(WEEKDAY(I14),Joursemaine!$A$1:$B$7,2,FALSE)</f>
        <v>Lun</v>
      </c>
      <c r="K14" s="30"/>
      <c r="L14" s="27"/>
      <c r="M14" s="26">
        <f t="shared" si="3"/>
        <v>43810</v>
      </c>
      <c r="N14" s="27" t="str">
        <f>VLOOKUP(WEEKDAY(M14),Joursemaine!$A$1:$B$7,2,FALSE)</f>
        <v>Mer</v>
      </c>
      <c r="O14" s="33"/>
      <c r="P14" s="31"/>
      <c r="Q14" s="26">
        <f t="shared" si="4"/>
        <v>43841</v>
      </c>
      <c r="R14" s="27" t="str">
        <f>VLOOKUP(WEEKDAY(Q14),Joursemaine!$A$1:$B$7,2,FALSE)</f>
        <v>Sam</v>
      </c>
      <c r="S14" s="33"/>
      <c r="T14" s="27"/>
      <c r="U14" s="26">
        <f t="shared" si="5"/>
        <v>43872</v>
      </c>
      <c r="V14" s="27" t="str">
        <f>VLOOKUP(WEEKDAY(U14),Joursemaine!$A$1:$B$7,2,FALSE)</f>
        <v>Mar</v>
      </c>
      <c r="W14" s="33"/>
      <c r="X14" s="31"/>
      <c r="Y14" s="26">
        <f t="shared" si="6"/>
        <v>43901</v>
      </c>
      <c r="Z14" s="27" t="str">
        <f>VLOOKUP(WEEKDAY(Y14),Joursemaine!$A$1:$B$7,2,FALSE)</f>
        <v>Mer</v>
      </c>
      <c r="AA14" s="33"/>
      <c r="AB14" s="13"/>
      <c r="AC14" s="26">
        <f t="shared" si="7"/>
        <v>43932</v>
      </c>
      <c r="AD14" s="27" t="str">
        <f>VLOOKUP(WEEKDAY(AC14),Joursemaine!$A$1:$B$7,2,FALSE)</f>
        <v>Sam</v>
      </c>
      <c r="AE14" s="33"/>
      <c r="AF14" s="13"/>
      <c r="AG14" s="26">
        <f t="shared" si="8"/>
        <v>43962</v>
      </c>
      <c r="AH14" s="27" t="str">
        <f>VLOOKUP(WEEKDAY(AG14),Joursemaine!$A$1:$B$7,2,FALSE)</f>
        <v>Lun</v>
      </c>
      <c r="AI14" s="33"/>
      <c r="AJ14" s="27"/>
      <c r="AK14" s="26">
        <f t="shared" si="9"/>
        <v>43993</v>
      </c>
      <c r="AL14" s="27" t="str">
        <f>VLOOKUP(WEEKDAY(AK14),Joursemaine!$A$1:$B$7,2,FALSE)</f>
        <v>Jeu</v>
      </c>
      <c r="AM14" s="30"/>
      <c r="AN14" s="13"/>
    </row>
    <row r="15" spans="1:40" s="7" customFormat="1" ht="42" customHeight="1" x14ac:dyDescent="0.2">
      <c r="A15" s="26">
        <f t="shared" si="0"/>
        <v>43720</v>
      </c>
      <c r="B15" s="27" t="str">
        <f>VLOOKUP(WEEKDAY(A15),Joursemaine!$A$1:$B$7,2,FALSE)</f>
        <v>Jeu</v>
      </c>
      <c r="C15" s="28"/>
      <c r="D15" s="29"/>
      <c r="E15" s="26">
        <f t="shared" si="1"/>
        <v>43750</v>
      </c>
      <c r="F15" s="27" t="str">
        <f>VLOOKUP(WEEKDAY(E15),Joursemaine!$A$1:$B$7,2,FALSE)</f>
        <v>Sam</v>
      </c>
      <c r="G15" s="27"/>
      <c r="H15" s="31"/>
      <c r="I15" s="26">
        <f t="shared" si="2"/>
        <v>43781</v>
      </c>
      <c r="J15" s="27" t="str">
        <f>VLOOKUP(WEEKDAY(I15),Joursemaine!$A$1:$B$7,2,FALSE)</f>
        <v>Mar</v>
      </c>
      <c r="K15" s="30"/>
      <c r="L15" s="27"/>
      <c r="M15" s="26">
        <f t="shared" si="3"/>
        <v>43811</v>
      </c>
      <c r="N15" s="27" t="str">
        <f>VLOOKUP(WEEKDAY(M15),Joursemaine!$A$1:$B$7,2,FALSE)</f>
        <v>Jeu</v>
      </c>
      <c r="O15" s="30"/>
      <c r="P15" s="31"/>
      <c r="Q15" s="26">
        <f t="shared" si="4"/>
        <v>43842</v>
      </c>
      <c r="R15" s="27" t="str">
        <f>VLOOKUP(WEEKDAY(Q15),Joursemaine!$A$1:$B$7,2,FALSE)</f>
        <v>Dim</v>
      </c>
      <c r="S15" s="27"/>
      <c r="T15" s="27"/>
      <c r="U15" s="26">
        <f t="shared" si="5"/>
        <v>43873</v>
      </c>
      <c r="V15" s="27" t="str">
        <f>VLOOKUP(WEEKDAY(U15),Joursemaine!$A$1:$B$7,2,FALSE)</f>
        <v>Mer</v>
      </c>
      <c r="W15" s="33"/>
      <c r="X15" s="31"/>
      <c r="Y15" s="26">
        <f t="shared" si="6"/>
        <v>43902</v>
      </c>
      <c r="Z15" s="27" t="str">
        <f>VLOOKUP(WEEKDAY(Y15),Joursemaine!$A$1:$B$7,2,FALSE)</f>
        <v>Jeu</v>
      </c>
      <c r="AA15" s="30"/>
      <c r="AB15" s="13"/>
      <c r="AC15" s="26">
        <f t="shared" si="7"/>
        <v>43933</v>
      </c>
      <c r="AD15" s="27" t="str">
        <f>VLOOKUP(WEEKDAY(AC15),Joursemaine!$A$1:$B$7,2,FALSE)</f>
        <v>Dim</v>
      </c>
      <c r="AE15" s="27"/>
      <c r="AF15" s="31"/>
      <c r="AG15" s="26">
        <f t="shared" si="8"/>
        <v>43963</v>
      </c>
      <c r="AH15" s="27" t="str">
        <f>VLOOKUP(WEEKDAY(AG15),Joursemaine!$A$1:$B$7,2,FALSE)</f>
        <v>Mar</v>
      </c>
      <c r="AI15" s="33"/>
      <c r="AJ15" s="27"/>
      <c r="AK15" s="26">
        <f t="shared" si="9"/>
        <v>43994</v>
      </c>
      <c r="AL15" s="27" t="str">
        <f>VLOOKUP(WEEKDAY(AK15),Joursemaine!$A$1:$B$7,2,FALSE)</f>
        <v>Ven</v>
      </c>
      <c r="AM15" s="33"/>
      <c r="AN15" s="13"/>
    </row>
    <row r="16" spans="1:40" s="7" customFormat="1" ht="42" customHeight="1" x14ac:dyDescent="0.2">
      <c r="A16" s="26">
        <f t="shared" si="0"/>
        <v>43721</v>
      </c>
      <c r="B16" s="27" t="str">
        <f>VLOOKUP(WEEKDAY(A16),Joursemaine!$A$1:$B$7,2,FALSE)</f>
        <v>Ven</v>
      </c>
      <c r="C16" s="28"/>
      <c r="D16" s="29"/>
      <c r="E16" s="26">
        <f t="shared" si="1"/>
        <v>43751</v>
      </c>
      <c r="F16" s="27" t="str">
        <f>VLOOKUP(WEEKDAY(E16),Joursemaine!$A$1:$B$7,2,FALSE)</f>
        <v>Dim</v>
      </c>
      <c r="G16" s="27"/>
      <c r="H16" s="31"/>
      <c r="I16" s="26">
        <f t="shared" si="2"/>
        <v>43782</v>
      </c>
      <c r="J16" s="27" t="str">
        <f>VLOOKUP(WEEKDAY(I16),Joursemaine!$A$1:$B$7,2,FALSE)</f>
        <v>Mer</v>
      </c>
      <c r="K16" s="33"/>
      <c r="L16" s="27"/>
      <c r="M16" s="26">
        <f t="shared" si="3"/>
        <v>43812</v>
      </c>
      <c r="N16" s="27" t="str">
        <f>VLOOKUP(WEEKDAY(M16),Joursemaine!$A$1:$B$7,2,FALSE)</f>
        <v>Ven</v>
      </c>
      <c r="O16" s="33"/>
      <c r="P16" s="31"/>
      <c r="Q16" s="26">
        <f t="shared" si="4"/>
        <v>43843</v>
      </c>
      <c r="R16" s="27" t="str">
        <f>VLOOKUP(WEEKDAY(Q16),Joursemaine!$A$1:$B$7,2,FALSE)</f>
        <v>Lun</v>
      </c>
      <c r="S16" s="30"/>
      <c r="T16" s="27"/>
      <c r="U16" s="26">
        <f t="shared" si="5"/>
        <v>43874</v>
      </c>
      <c r="V16" s="27" t="str">
        <f>VLOOKUP(WEEKDAY(U16),Joursemaine!$A$1:$B$7,2,FALSE)</f>
        <v>Jeu</v>
      </c>
      <c r="W16" s="30"/>
      <c r="X16" s="31"/>
      <c r="Y16" s="26">
        <f t="shared" si="6"/>
        <v>43903</v>
      </c>
      <c r="Z16" s="27" t="str">
        <f>VLOOKUP(WEEKDAY(Y16),Joursemaine!$A$1:$B$7,2,FALSE)</f>
        <v>Ven</v>
      </c>
      <c r="AA16" s="30"/>
      <c r="AB16" s="13"/>
      <c r="AC16" s="26">
        <f t="shared" si="7"/>
        <v>43934</v>
      </c>
      <c r="AD16" s="27" t="str">
        <f>VLOOKUP(WEEKDAY(AC16),Joursemaine!$A$1:$B$7,2,FALSE)</f>
        <v>Lun</v>
      </c>
      <c r="AE16" s="33"/>
      <c r="AF16" s="35" t="s">
        <v>21</v>
      </c>
      <c r="AG16" s="26">
        <f t="shared" si="8"/>
        <v>43964</v>
      </c>
      <c r="AH16" s="27" t="str">
        <f>VLOOKUP(WEEKDAY(AG16),Joursemaine!$A$1:$B$7,2,FALSE)</f>
        <v>Mer</v>
      </c>
      <c r="AI16" s="33"/>
      <c r="AJ16" s="27"/>
      <c r="AK16" s="26">
        <f t="shared" si="9"/>
        <v>43995</v>
      </c>
      <c r="AL16" s="27" t="str">
        <f>VLOOKUP(WEEKDAY(AK16),Joursemaine!$A$1:$B$7,2,FALSE)</f>
        <v>Sam</v>
      </c>
      <c r="AM16" s="33"/>
      <c r="AN16" s="13"/>
    </row>
    <row r="17" spans="1:40" s="7" customFormat="1" ht="42" customHeight="1" thickBot="1" x14ac:dyDescent="0.25">
      <c r="A17" s="26">
        <f t="shared" si="0"/>
        <v>43722</v>
      </c>
      <c r="B17" s="27" t="str">
        <f>VLOOKUP(WEEKDAY(A17),Joursemaine!$A$1:$B$7,2,FALSE)</f>
        <v>Sam</v>
      </c>
      <c r="C17" s="28"/>
      <c r="D17" s="29"/>
      <c r="E17" s="26">
        <f t="shared" si="1"/>
        <v>43752</v>
      </c>
      <c r="F17" s="27" t="str">
        <f>VLOOKUP(WEEKDAY(E17),Joursemaine!$A$1:$B$7,2,FALSE)</f>
        <v>Lun</v>
      </c>
      <c r="G17" s="30"/>
      <c r="H17" s="36" t="s">
        <v>20</v>
      </c>
      <c r="I17" s="26">
        <f t="shared" si="2"/>
        <v>43783</v>
      </c>
      <c r="J17" s="27" t="str">
        <f>VLOOKUP(WEEKDAY(I17),Joursemaine!$A$1:$B$7,2,FALSE)</f>
        <v>Jeu</v>
      </c>
      <c r="K17" s="30"/>
      <c r="L17" s="27"/>
      <c r="M17" s="26">
        <f t="shared" si="3"/>
        <v>43813</v>
      </c>
      <c r="N17" s="27" t="str">
        <f>VLOOKUP(WEEKDAY(M17),Joursemaine!$A$1:$B$7,2,FALSE)</f>
        <v>Sam</v>
      </c>
      <c r="O17" s="33"/>
      <c r="P17" s="31"/>
      <c r="Q17" s="26">
        <f t="shared" si="4"/>
        <v>43844</v>
      </c>
      <c r="R17" s="27" t="str">
        <f>VLOOKUP(WEEKDAY(Q17),Joursemaine!$A$1:$B$7,2,FALSE)</f>
        <v>Mar</v>
      </c>
      <c r="S17" s="33"/>
      <c r="T17" s="27"/>
      <c r="U17" s="26">
        <f t="shared" si="5"/>
        <v>43875</v>
      </c>
      <c r="V17" s="27" t="str">
        <f>VLOOKUP(WEEKDAY(U17),Joursemaine!$A$1:$B$7,2,FALSE)</f>
        <v>Ven</v>
      </c>
      <c r="W17" s="30"/>
      <c r="X17" s="31"/>
      <c r="Y17" s="26">
        <f t="shared" si="6"/>
        <v>43904</v>
      </c>
      <c r="Z17" s="27" t="str">
        <f>VLOOKUP(WEEKDAY(Y17),Joursemaine!$A$1:$B$7,2,FALSE)</f>
        <v>Sam</v>
      </c>
      <c r="AA17" s="33"/>
      <c r="AB17" s="13"/>
      <c r="AC17" s="26">
        <f t="shared" si="7"/>
        <v>43935</v>
      </c>
      <c r="AD17" s="27" t="str">
        <f>VLOOKUP(WEEKDAY(AC17),Joursemaine!$A$1:$B$7,2,FALSE)</f>
        <v>Mar</v>
      </c>
      <c r="AE17" s="33"/>
      <c r="AF17" s="13"/>
      <c r="AG17" s="26">
        <f t="shared" si="8"/>
        <v>43965</v>
      </c>
      <c r="AH17" s="27" t="str">
        <f>VLOOKUP(WEEKDAY(AG17),Joursemaine!$A$1:$B$7,2,FALSE)</f>
        <v>Jeu</v>
      </c>
      <c r="AI17" s="33"/>
      <c r="AJ17" s="27"/>
      <c r="AK17" s="26">
        <f t="shared" si="9"/>
        <v>43996</v>
      </c>
      <c r="AL17" s="27" t="str">
        <f>VLOOKUP(WEEKDAY(AK17),Joursemaine!$A$1:$B$7,2,FALSE)</f>
        <v>Dim</v>
      </c>
      <c r="AM17" s="27"/>
      <c r="AN17" s="31"/>
    </row>
    <row r="18" spans="1:40" s="7" customFormat="1" ht="42" customHeight="1" x14ac:dyDescent="0.2">
      <c r="A18" s="26">
        <f t="shared" si="0"/>
        <v>43723</v>
      </c>
      <c r="B18" s="27" t="str">
        <f>VLOOKUP(WEEKDAY(A18),Joursemaine!$A$1:$B$7,2,FALSE)</f>
        <v>Dim</v>
      </c>
      <c r="C18" s="28"/>
      <c r="D18" s="29"/>
      <c r="E18" s="26">
        <f t="shared" si="1"/>
        <v>43753</v>
      </c>
      <c r="F18" s="27" t="str">
        <f>VLOOKUP(WEEKDAY(E18),Joursemaine!$A$1:$B$7,2,FALSE)</f>
        <v>Mar</v>
      </c>
      <c r="G18" s="30"/>
      <c r="H18" s="36"/>
      <c r="I18" s="26">
        <f t="shared" si="2"/>
        <v>43784</v>
      </c>
      <c r="J18" s="27" t="str">
        <f>VLOOKUP(WEEKDAY(I18),Joursemaine!$A$1:$B$7,2,FALSE)</f>
        <v>Ven</v>
      </c>
      <c r="K18" s="33"/>
      <c r="L18" s="27"/>
      <c r="M18" s="26">
        <f t="shared" si="3"/>
        <v>43814</v>
      </c>
      <c r="N18" s="27" t="str">
        <f>VLOOKUP(WEEKDAY(M18),Joursemaine!$A$1:$B$7,2,FALSE)</f>
        <v>Dim</v>
      </c>
      <c r="O18" s="27"/>
      <c r="P18" s="31"/>
      <c r="Q18" s="26">
        <f t="shared" si="4"/>
        <v>43845</v>
      </c>
      <c r="R18" s="27" t="str">
        <f>VLOOKUP(WEEKDAY(Q18),Joursemaine!$A$1:$B$7,2,FALSE)</f>
        <v>Mer</v>
      </c>
      <c r="S18" s="33"/>
      <c r="T18" s="27"/>
      <c r="U18" s="26">
        <f t="shared" si="5"/>
        <v>43876</v>
      </c>
      <c r="V18" s="27" t="str">
        <f>VLOOKUP(WEEKDAY(U18),Joursemaine!$A$1:$B$7,2,FALSE)</f>
        <v>Sam</v>
      </c>
      <c r="W18" s="33"/>
      <c r="X18" s="31"/>
      <c r="Y18" s="26">
        <f t="shared" si="6"/>
        <v>43905</v>
      </c>
      <c r="Z18" s="27" t="str">
        <f>VLOOKUP(WEEKDAY(Y18),Joursemaine!$A$1:$B$7,2,FALSE)</f>
        <v>Dim</v>
      </c>
      <c r="AA18" s="27"/>
      <c r="AB18" s="27"/>
      <c r="AC18" s="26">
        <f t="shared" si="7"/>
        <v>43936</v>
      </c>
      <c r="AD18" s="27" t="str">
        <f>VLOOKUP(WEEKDAY(AC18),Joursemaine!$A$1:$B$7,2,FALSE)</f>
        <v>Mer</v>
      </c>
      <c r="AE18" s="33"/>
      <c r="AF18" s="13"/>
      <c r="AG18" s="26">
        <f t="shared" si="8"/>
        <v>43966</v>
      </c>
      <c r="AH18" s="27" t="str">
        <f>VLOOKUP(WEEKDAY(AG18),Joursemaine!$A$1:$B$7,2,FALSE)</f>
        <v>Ven</v>
      </c>
      <c r="AI18" s="33"/>
      <c r="AJ18" s="27"/>
      <c r="AK18" s="26">
        <f t="shared" si="9"/>
        <v>43997</v>
      </c>
      <c r="AL18" s="27" t="str">
        <f>VLOOKUP(WEEKDAY(AK18),Joursemaine!$A$1:$B$7,2,FALSE)</f>
        <v>Lun</v>
      </c>
      <c r="AM18" s="30"/>
      <c r="AN18" s="12" t="s">
        <v>22</v>
      </c>
    </row>
    <row r="19" spans="1:40" s="7" customFormat="1" ht="42" customHeight="1" x14ac:dyDescent="0.2">
      <c r="A19" s="26">
        <f t="shared" si="0"/>
        <v>43724</v>
      </c>
      <c r="B19" s="27" t="str">
        <f>VLOOKUP(WEEKDAY(A19),Joursemaine!$A$1:$B$7,2,FALSE)</f>
        <v>Lun</v>
      </c>
      <c r="C19" s="28"/>
      <c r="D19" s="29"/>
      <c r="E19" s="26">
        <f t="shared" si="1"/>
        <v>43754</v>
      </c>
      <c r="F19" s="27" t="str">
        <f>VLOOKUP(WEEKDAY(E19),Joursemaine!$A$1:$B$7,2,FALSE)</f>
        <v>Mer</v>
      </c>
      <c r="G19" s="30"/>
      <c r="H19" s="36"/>
      <c r="I19" s="26">
        <f t="shared" si="2"/>
        <v>43785</v>
      </c>
      <c r="J19" s="27" t="str">
        <f>VLOOKUP(WEEKDAY(I19),Joursemaine!$A$1:$B$7,2,FALSE)</f>
        <v>Sam</v>
      </c>
      <c r="K19" s="33"/>
      <c r="L19" s="27"/>
      <c r="M19" s="26">
        <f t="shared" si="3"/>
        <v>43815</v>
      </c>
      <c r="N19" s="27" t="str">
        <f>VLOOKUP(WEEKDAY(M19),Joursemaine!$A$1:$B$7,2,FALSE)</f>
        <v>Lun</v>
      </c>
      <c r="O19" s="30"/>
      <c r="P19" s="31"/>
      <c r="Q19" s="26">
        <f t="shared" si="4"/>
        <v>43846</v>
      </c>
      <c r="R19" s="27" t="str">
        <f>VLOOKUP(WEEKDAY(Q19),Joursemaine!$A$1:$B$7,2,FALSE)</f>
        <v>Jeu</v>
      </c>
      <c r="S19" s="30"/>
      <c r="T19" s="27"/>
      <c r="U19" s="26">
        <f t="shared" si="5"/>
        <v>43877</v>
      </c>
      <c r="V19" s="27" t="str">
        <f>VLOOKUP(WEEKDAY(U19),Joursemaine!$A$1:$B$7,2,FALSE)</f>
        <v>Dim</v>
      </c>
      <c r="W19" s="27"/>
      <c r="X19" s="31"/>
      <c r="Y19" s="26">
        <f t="shared" si="6"/>
        <v>43906</v>
      </c>
      <c r="Z19" s="27" t="str">
        <f>VLOOKUP(WEEKDAY(Y19),Joursemaine!$A$1:$B$7,2,FALSE)</f>
        <v>Lun</v>
      </c>
      <c r="AA19" s="30"/>
      <c r="AB19" s="35" t="s">
        <v>21</v>
      </c>
      <c r="AC19" s="26">
        <f t="shared" si="7"/>
        <v>43937</v>
      </c>
      <c r="AD19" s="27" t="str">
        <f>VLOOKUP(WEEKDAY(AC19),Joursemaine!$A$1:$B$7,2,FALSE)</f>
        <v>Jeu</v>
      </c>
      <c r="AE19" s="33"/>
      <c r="AF19" s="13"/>
      <c r="AG19" s="26">
        <f t="shared" si="8"/>
        <v>43967</v>
      </c>
      <c r="AH19" s="27" t="str">
        <f>VLOOKUP(WEEKDAY(AG19),Joursemaine!$A$1:$B$7,2,FALSE)</f>
        <v>Sam</v>
      </c>
      <c r="AI19" s="33"/>
      <c r="AJ19" s="27"/>
      <c r="AK19" s="26">
        <f t="shared" si="9"/>
        <v>43998</v>
      </c>
      <c r="AL19" s="27" t="str">
        <f>VLOOKUP(WEEKDAY(AK19),Joursemaine!$A$1:$B$7,2,FALSE)</f>
        <v>Mar</v>
      </c>
      <c r="AM19" s="33"/>
      <c r="AN19" s="13"/>
    </row>
    <row r="20" spans="1:40" s="7" customFormat="1" ht="42" customHeight="1" x14ac:dyDescent="0.2">
      <c r="A20" s="26">
        <f t="shared" si="0"/>
        <v>43725</v>
      </c>
      <c r="B20" s="27" t="str">
        <f>VLOOKUP(WEEKDAY(A20),Joursemaine!$A$1:$B$7,2,FALSE)</f>
        <v>Mar</v>
      </c>
      <c r="C20" s="28"/>
      <c r="D20" s="29"/>
      <c r="E20" s="26">
        <f t="shared" si="1"/>
        <v>43755</v>
      </c>
      <c r="F20" s="27" t="str">
        <f>VLOOKUP(WEEKDAY(E20),Joursemaine!$A$1:$B$7,2,FALSE)</f>
        <v>Jeu</v>
      </c>
      <c r="G20" s="30"/>
      <c r="H20" s="36"/>
      <c r="I20" s="26">
        <f t="shared" si="2"/>
        <v>43786</v>
      </c>
      <c r="J20" s="27" t="str">
        <f>VLOOKUP(WEEKDAY(I20),Joursemaine!$A$1:$B$7,2,FALSE)</f>
        <v>Dim</v>
      </c>
      <c r="K20" s="27"/>
      <c r="L20" s="27"/>
      <c r="M20" s="26">
        <f t="shared" si="3"/>
        <v>43816</v>
      </c>
      <c r="N20" s="27" t="str">
        <f>VLOOKUP(WEEKDAY(M20),Joursemaine!$A$1:$B$7,2,FALSE)</f>
        <v>Mar</v>
      </c>
      <c r="O20" s="30"/>
      <c r="P20" s="31"/>
      <c r="Q20" s="26">
        <f t="shared" si="4"/>
        <v>43847</v>
      </c>
      <c r="R20" s="27" t="str">
        <f>VLOOKUP(WEEKDAY(Q20),Joursemaine!$A$1:$B$7,2,FALSE)</f>
        <v>Ven</v>
      </c>
      <c r="S20" s="30"/>
      <c r="T20" s="27"/>
      <c r="U20" s="26">
        <f t="shared" si="5"/>
        <v>43878</v>
      </c>
      <c r="V20" s="27" t="str">
        <f>VLOOKUP(WEEKDAY(U20),Joursemaine!$A$1:$B$7,2,FALSE)</f>
        <v>Lun</v>
      </c>
      <c r="W20" s="33"/>
      <c r="X20" s="31"/>
      <c r="Y20" s="26">
        <f t="shared" si="6"/>
        <v>43907</v>
      </c>
      <c r="Z20" s="27" t="str">
        <f>VLOOKUP(WEEKDAY(Y20),Joursemaine!$A$1:$B$7,2,FALSE)</f>
        <v>Mar</v>
      </c>
      <c r="AA20" s="33"/>
      <c r="AB20" s="13"/>
      <c r="AC20" s="26">
        <f t="shared" si="7"/>
        <v>43938</v>
      </c>
      <c r="AD20" s="27" t="str">
        <f>VLOOKUP(WEEKDAY(AC20),Joursemaine!$A$1:$B$7,2,FALSE)</f>
        <v>Ven</v>
      </c>
      <c r="AE20" s="33"/>
      <c r="AF20" s="13"/>
      <c r="AG20" s="26">
        <f t="shared" si="8"/>
        <v>43968</v>
      </c>
      <c r="AH20" s="27" t="str">
        <f>VLOOKUP(WEEKDAY(AG20),Joursemaine!$A$1:$B$7,2,FALSE)</f>
        <v>Dim</v>
      </c>
      <c r="AI20" s="27"/>
      <c r="AJ20" s="27"/>
      <c r="AK20" s="26">
        <f t="shared" si="9"/>
        <v>43999</v>
      </c>
      <c r="AL20" s="27" t="str">
        <f>VLOOKUP(WEEKDAY(AK20),Joursemaine!$A$1:$B$7,2,FALSE)</f>
        <v>Mer</v>
      </c>
      <c r="AM20" s="33"/>
      <c r="AN20" s="13"/>
    </row>
    <row r="21" spans="1:40" s="7" customFormat="1" ht="42" customHeight="1" x14ac:dyDescent="0.2">
      <c r="A21" s="26">
        <f t="shared" si="0"/>
        <v>43726</v>
      </c>
      <c r="B21" s="27" t="str">
        <f>VLOOKUP(WEEKDAY(A21),Joursemaine!$A$1:$B$7,2,FALSE)</f>
        <v>Mer</v>
      </c>
      <c r="C21" s="28"/>
      <c r="D21" s="29"/>
      <c r="E21" s="26">
        <f t="shared" si="1"/>
        <v>43756</v>
      </c>
      <c r="F21" s="27" t="str">
        <f>VLOOKUP(WEEKDAY(E21),Joursemaine!$A$1:$B$7,2,FALSE)</f>
        <v>Ven</v>
      </c>
      <c r="G21" s="30"/>
      <c r="H21" s="36"/>
      <c r="I21" s="26">
        <f t="shared" si="2"/>
        <v>43787</v>
      </c>
      <c r="J21" s="27" t="str">
        <f>VLOOKUP(WEEKDAY(I21),Joursemaine!$A$1:$B$7,2,FALSE)</f>
        <v>Lun</v>
      </c>
      <c r="K21" s="30"/>
      <c r="L21" s="27"/>
      <c r="M21" s="26">
        <f t="shared" si="3"/>
        <v>43817</v>
      </c>
      <c r="N21" s="27" t="str">
        <f>VLOOKUP(WEEKDAY(M21),Joursemaine!$A$1:$B$7,2,FALSE)</f>
        <v>Mer</v>
      </c>
      <c r="O21" s="33"/>
      <c r="P21" s="31"/>
      <c r="Q21" s="26">
        <f t="shared" si="4"/>
        <v>43848</v>
      </c>
      <c r="R21" s="27" t="str">
        <f>VLOOKUP(WEEKDAY(Q21),Joursemaine!$A$1:$B$7,2,FALSE)</f>
        <v>Sam</v>
      </c>
      <c r="S21" s="33"/>
      <c r="T21" s="27"/>
      <c r="U21" s="26">
        <f t="shared" si="5"/>
        <v>43879</v>
      </c>
      <c r="V21" s="27" t="str">
        <f>VLOOKUP(WEEKDAY(U21),Joursemaine!$A$1:$B$7,2,FALSE)</f>
        <v>Mar</v>
      </c>
      <c r="W21" s="33"/>
      <c r="X21" s="31"/>
      <c r="Y21" s="26">
        <f t="shared" si="6"/>
        <v>43908</v>
      </c>
      <c r="Z21" s="27" t="str">
        <f>VLOOKUP(WEEKDAY(Y21),Joursemaine!$A$1:$B$7,2,FALSE)</f>
        <v>Mer</v>
      </c>
      <c r="AA21" s="33"/>
      <c r="AB21" s="13"/>
      <c r="AC21" s="26">
        <f t="shared" si="7"/>
        <v>43939</v>
      </c>
      <c r="AD21" s="27" t="str">
        <f>VLOOKUP(WEEKDAY(AC21),Joursemaine!$A$1:$B$7,2,FALSE)</f>
        <v>Sam</v>
      </c>
      <c r="AE21" s="33"/>
      <c r="AF21" s="13"/>
      <c r="AG21" s="26">
        <f t="shared" si="8"/>
        <v>43969</v>
      </c>
      <c r="AH21" s="27" t="str">
        <f>VLOOKUP(WEEKDAY(AG21),Joursemaine!$A$1:$B$7,2,FALSE)</f>
        <v>Lun</v>
      </c>
      <c r="AI21" s="30"/>
      <c r="AJ21" s="27"/>
      <c r="AK21" s="26">
        <f t="shared" si="9"/>
        <v>44000</v>
      </c>
      <c r="AL21" s="27" t="str">
        <f>VLOOKUP(WEEKDAY(AK21),Joursemaine!$A$1:$B$7,2,FALSE)</f>
        <v>Jeu</v>
      </c>
      <c r="AM21" s="30"/>
      <c r="AN21" s="13"/>
    </row>
    <row r="22" spans="1:40" s="7" customFormat="1" ht="42" customHeight="1" x14ac:dyDescent="0.2">
      <c r="A22" s="26">
        <f t="shared" si="0"/>
        <v>43727</v>
      </c>
      <c r="B22" s="27" t="str">
        <f>VLOOKUP(WEEKDAY(A22),Joursemaine!$A$1:$B$7,2,FALSE)</f>
        <v>Jeu</v>
      </c>
      <c r="C22" s="28"/>
      <c r="D22" s="29"/>
      <c r="E22" s="26">
        <f t="shared" si="1"/>
        <v>43757</v>
      </c>
      <c r="F22" s="27" t="str">
        <f>VLOOKUP(WEEKDAY(E22),Joursemaine!$A$1:$B$7,2,FALSE)</f>
        <v>Sam</v>
      </c>
      <c r="G22" s="27"/>
      <c r="H22" s="31"/>
      <c r="I22" s="26">
        <f t="shared" si="2"/>
        <v>43788</v>
      </c>
      <c r="J22" s="27" t="str">
        <f>VLOOKUP(WEEKDAY(I22),Joursemaine!$A$1:$B$7,2,FALSE)</f>
        <v>Mar</v>
      </c>
      <c r="K22" s="30"/>
      <c r="L22" s="27"/>
      <c r="M22" s="26">
        <f t="shared" si="3"/>
        <v>43818</v>
      </c>
      <c r="N22" s="27" t="str">
        <f>VLOOKUP(WEEKDAY(M22),Joursemaine!$A$1:$B$7,2,FALSE)</f>
        <v>Jeu</v>
      </c>
      <c r="O22" s="30">
        <v>43</v>
      </c>
      <c r="P22" s="31"/>
      <c r="Q22" s="26">
        <f t="shared" si="4"/>
        <v>43849</v>
      </c>
      <c r="R22" s="27" t="str">
        <f>VLOOKUP(WEEKDAY(Q22),Joursemaine!$A$1:$B$7,2,FALSE)</f>
        <v>Dim</v>
      </c>
      <c r="S22" s="27"/>
      <c r="T22" s="27"/>
      <c r="U22" s="26">
        <f t="shared" si="5"/>
        <v>43880</v>
      </c>
      <c r="V22" s="27" t="str">
        <f>VLOOKUP(WEEKDAY(U22),Joursemaine!$A$1:$B$7,2,FALSE)</f>
        <v>Mer</v>
      </c>
      <c r="W22" s="33"/>
      <c r="X22" s="31"/>
      <c r="Y22" s="26">
        <f t="shared" si="6"/>
        <v>43909</v>
      </c>
      <c r="Z22" s="27" t="str">
        <f>VLOOKUP(WEEKDAY(Y22),Joursemaine!$A$1:$B$7,2,FALSE)</f>
        <v>Jeu</v>
      </c>
      <c r="AA22" s="30"/>
      <c r="AB22" s="13"/>
      <c r="AC22" s="26">
        <f t="shared" si="7"/>
        <v>43940</v>
      </c>
      <c r="AD22" s="27" t="str">
        <f>VLOOKUP(WEEKDAY(AC22),Joursemaine!$A$1:$B$7,2,FALSE)</f>
        <v>Dim</v>
      </c>
      <c r="AE22" s="27"/>
      <c r="AF22" s="31"/>
      <c r="AG22" s="26">
        <f t="shared" si="8"/>
        <v>43970</v>
      </c>
      <c r="AH22" s="27" t="str">
        <f>VLOOKUP(WEEKDAY(AG22),Joursemaine!$A$1:$B$7,2,FALSE)</f>
        <v>Mar</v>
      </c>
      <c r="AI22" s="33"/>
      <c r="AJ22" s="27"/>
      <c r="AK22" s="26">
        <f t="shared" si="9"/>
        <v>44001</v>
      </c>
      <c r="AL22" s="27" t="str">
        <f>VLOOKUP(WEEKDAY(AK22),Joursemaine!$A$1:$B$7,2,FALSE)</f>
        <v>Ven</v>
      </c>
      <c r="AM22" s="33"/>
      <c r="AN22" s="13"/>
    </row>
    <row r="23" spans="1:40" s="7" customFormat="1" ht="42" customHeight="1" x14ac:dyDescent="0.2">
      <c r="A23" s="26">
        <f t="shared" si="0"/>
        <v>43728</v>
      </c>
      <c r="B23" s="27" t="str">
        <f>VLOOKUP(WEEKDAY(A23),Joursemaine!$A$1:$B$7,2,FALSE)</f>
        <v>Ven</v>
      </c>
      <c r="C23" s="28"/>
      <c r="D23" s="29"/>
      <c r="E23" s="26">
        <f t="shared" si="1"/>
        <v>43758</v>
      </c>
      <c r="F23" s="27" t="str">
        <f>VLOOKUP(WEEKDAY(E23),Joursemaine!$A$1:$B$7,2,FALSE)</f>
        <v>Dim</v>
      </c>
      <c r="G23" s="27"/>
      <c r="H23" s="31"/>
      <c r="I23" s="26">
        <f t="shared" si="2"/>
        <v>43789</v>
      </c>
      <c r="J23" s="27" t="str">
        <f>VLOOKUP(WEEKDAY(I23),Joursemaine!$A$1:$B$7,2,FALSE)</f>
        <v>Mer</v>
      </c>
      <c r="K23" s="33"/>
      <c r="L23" s="27"/>
      <c r="M23" s="26">
        <f t="shared" si="3"/>
        <v>43819</v>
      </c>
      <c r="N23" s="27" t="str">
        <f>VLOOKUP(WEEKDAY(M23),Joursemaine!$A$1:$B$7,2,FALSE)</f>
        <v>Ven</v>
      </c>
      <c r="O23" s="33"/>
      <c r="P23" s="31"/>
      <c r="Q23" s="26">
        <f t="shared" si="4"/>
        <v>43850</v>
      </c>
      <c r="R23" s="27" t="str">
        <f>VLOOKUP(WEEKDAY(Q23),Joursemaine!$A$1:$B$7,2,FALSE)</f>
        <v>Lun</v>
      </c>
      <c r="S23" s="30"/>
      <c r="T23" s="27"/>
      <c r="U23" s="26">
        <f t="shared" si="5"/>
        <v>43881</v>
      </c>
      <c r="V23" s="27" t="str">
        <f>VLOOKUP(WEEKDAY(U23),Joursemaine!$A$1:$B$7,2,FALSE)</f>
        <v>Jeu</v>
      </c>
      <c r="W23" s="33"/>
      <c r="X23" s="31"/>
      <c r="Y23" s="26">
        <f t="shared" si="6"/>
        <v>43910</v>
      </c>
      <c r="Z23" s="27" t="str">
        <f>VLOOKUP(WEEKDAY(Y23),Joursemaine!$A$1:$B$7,2,FALSE)</f>
        <v>Ven</v>
      </c>
      <c r="AA23" s="30"/>
      <c r="AB23" s="13"/>
      <c r="AC23" s="26">
        <f t="shared" si="7"/>
        <v>43941</v>
      </c>
      <c r="AD23" s="27" t="str">
        <f>VLOOKUP(WEEKDAY(AC23),Joursemaine!$A$1:$B$7,2,FALSE)</f>
        <v>Lun</v>
      </c>
      <c r="AE23" s="33"/>
      <c r="AF23" s="35" t="s">
        <v>21</v>
      </c>
      <c r="AG23" s="26">
        <f t="shared" si="8"/>
        <v>43971</v>
      </c>
      <c r="AH23" s="27" t="str">
        <f>VLOOKUP(WEEKDAY(AG23),Joursemaine!$A$1:$B$7,2,FALSE)</f>
        <v>Mer</v>
      </c>
      <c r="AI23" s="33"/>
      <c r="AJ23" s="27"/>
      <c r="AK23" s="26">
        <f t="shared" si="9"/>
        <v>44002</v>
      </c>
      <c r="AL23" s="27" t="str">
        <f>VLOOKUP(WEEKDAY(AK23),Joursemaine!$A$1:$B$7,2,FALSE)</f>
        <v>Sam</v>
      </c>
      <c r="AM23" s="33"/>
      <c r="AN23" s="13"/>
    </row>
    <row r="24" spans="1:40" s="7" customFormat="1" ht="42" customHeight="1" x14ac:dyDescent="0.2">
      <c r="A24" s="26">
        <f t="shared" si="0"/>
        <v>43729</v>
      </c>
      <c r="B24" s="27" t="str">
        <f>VLOOKUP(WEEKDAY(A24),Joursemaine!$A$1:$B$7,2,FALSE)</f>
        <v>Sam</v>
      </c>
      <c r="C24" s="32"/>
      <c r="D24" s="31"/>
      <c r="E24" s="26">
        <f t="shared" si="1"/>
        <v>43759</v>
      </c>
      <c r="F24" s="27" t="str">
        <f>VLOOKUP(WEEKDAY(E24),Joursemaine!$A$1:$B$7,2,FALSE)</f>
        <v>Lun</v>
      </c>
      <c r="G24" s="33"/>
      <c r="H24" s="37"/>
      <c r="I24" s="26">
        <f t="shared" si="2"/>
        <v>43790</v>
      </c>
      <c r="J24" s="27" t="str">
        <f>VLOOKUP(WEEKDAY(I24),Joursemaine!$A$1:$B$7,2,FALSE)</f>
        <v>Jeu</v>
      </c>
      <c r="K24" s="30"/>
      <c r="L24" s="27"/>
      <c r="M24" s="26">
        <f t="shared" si="3"/>
        <v>43820</v>
      </c>
      <c r="N24" s="27" t="str">
        <f>VLOOKUP(WEEKDAY(M24),Joursemaine!$A$1:$B$7,2,FALSE)</f>
        <v>Sam</v>
      </c>
      <c r="O24" s="33"/>
      <c r="P24" s="31"/>
      <c r="Q24" s="26">
        <f t="shared" si="4"/>
        <v>43851</v>
      </c>
      <c r="R24" s="27" t="str">
        <f>VLOOKUP(WEEKDAY(Q24),Joursemaine!$A$1:$B$7,2,FALSE)</f>
        <v>Mar</v>
      </c>
      <c r="S24" s="33"/>
      <c r="T24" s="27"/>
      <c r="U24" s="26">
        <f t="shared" si="5"/>
        <v>43882</v>
      </c>
      <c r="V24" s="27" t="str">
        <f>VLOOKUP(WEEKDAY(U24),Joursemaine!$A$1:$B$7,2,FALSE)</f>
        <v>Ven</v>
      </c>
      <c r="W24" s="33"/>
      <c r="X24" s="31"/>
      <c r="Y24" s="26">
        <f t="shared" si="6"/>
        <v>43911</v>
      </c>
      <c r="Z24" s="27" t="str">
        <f>VLOOKUP(WEEKDAY(Y24),Joursemaine!$A$1:$B$7,2,FALSE)</f>
        <v>Sam</v>
      </c>
      <c r="AA24" s="33"/>
      <c r="AB24" s="13"/>
      <c r="AC24" s="26">
        <f t="shared" si="7"/>
        <v>43942</v>
      </c>
      <c r="AD24" s="27" t="str">
        <f>VLOOKUP(WEEKDAY(AC24),Joursemaine!$A$1:$B$7,2,FALSE)</f>
        <v>Mar</v>
      </c>
      <c r="AE24" s="33"/>
      <c r="AF24" s="13"/>
      <c r="AG24" s="26">
        <f t="shared" si="8"/>
        <v>43972</v>
      </c>
      <c r="AH24" s="27" t="str">
        <f>VLOOKUP(WEEKDAY(AG24),Joursemaine!$A$1:$B$7,2,FALSE)</f>
        <v>Jeu</v>
      </c>
      <c r="AI24" s="30"/>
      <c r="AJ24" s="27"/>
      <c r="AK24" s="26">
        <f t="shared" si="9"/>
        <v>44003</v>
      </c>
      <c r="AL24" s="27" t="str">
        <f>VLOOKUP(WEEKDAY(AK24),Joursemaine!$A$1:$B$7,2,FALSE)</f>
        <v>Dim</v>
      </c>
      <c r="AM24" s="27"/>
      <c r="AN24" s="31"/>
    </row>
    <row r="25" spans="1:40" s="7" customFormat="1" ht="42" customHeight="1" x14ac:dyDescent="0.2">
      <c r="A25" s="26">
        <f t="shared" si="0"/>
        <v>43730</v>
      </c>
      <c r="B25" s="27" t="str">
        <f>VLOOKUP(WEEKDAY(A25),Joursemaine!$A$1:$B$7,2,FALSE)</f>
        <v>Dim</v>
      </c>
      <c r="C25" s="32"/>
      <c r="D25" s="31"/>
      <c r="E25" s="26">
        <f t="shared" si="1"/>
        <v>43760</v>
      </c>
      <c r="F25" s="27" t="str">
        <f>VLOOKUP(WEEKDAY(E25),Joursemaine!$A$1:$B$7,2,FALSE)</f>
        <v>Mar</v>
      </c>
      <c r="G25" s="33"/>
      <c r="H25" s="37"/>
      <c r="I25" s="26">
        <f t="shared" si="2"/>
        <v>43791</v>
      </c>
      <c r="J25" s="27" t="str">
        <f>VLOOKUP(WEEKDAY(I25),Joursemaine!$A$1:$B$7,2,FALSE)</f>
        <v>Ven</v>
      </c>
      <c r="K25" s="33"/>
      <c r="L25" s="27"/>
      <c r="M25" s="26">
        <f t="shared" si="3"/>
        <v>43821</v>
      </c>
      <c r="N25" s="27" t="str">
        <f>VLOOKUP(WEEKDAY(M25),Joursemaine!$A$1:$B$7,2,FALSE)</f>
        <v>Dim</v>
      </c>
      <c r="O25" s="27"/>
      <c r="P25" s="31"/>
      <c r="Q25" s="26">
        <f t="shared" si="4"/>
        <v>43852</v>
      </c>
      <c r="R25" s="27" t="str">
        <f>VLOOKUP(WEEKDAY(Q25),Joursemaine!$A$1:$B$7,2,FALSE)</f>
        <v>Mer</v>
      </c>
      <c r="S25" s="33"/>
      <c r="T25" s="27"/>
      <c r="U25" s="26">
        <f t="shared" si="5"/>
        <v>43883</v>
      </c>
      <c r="V25" s="27" t="str">
        <f>VLOOKUP(WEEKDAY(U25),Joursemaine!$A$1:$B$7,2,FALSE)</f>
        <v>Sam</v>
      </c>
      <c r="W25" s="33"/>
      <c r="X25" s="31"/>
      <c r="Y25" s="26">
        <f t="shared" si="6"/>
        <v>43912</v>
      </c>
      <c r="Z25" s="27" t="str">
        <f>VLOOKUP(WEEKDAY(Y25),Joursemaine!$A$1:$B$7,2,FALSE)</f>
        <v>Dim</v>
      </c>
      <c r="AA25" s="27"/>
      <c r="AB25" s="27"/>
      <c r="AC25" s="26">
        <f t="shared" si="7"/>
        <v>43943</v>
      </c>
      <c r="AD25" s="27" t="str">
        <f>VLOOKUP(WEEKDAY(AC25),Joursemaine!$A$1:$B$7,2,FALSE)</f>
        <v>Mer</v>
      </c>
      <c r="AE25" s="33"/>
      <c r="AF25" s="13"/>
      <c r="AG25" s="26">
        <f t="shared" si="8"/>
        <v>43973</v>
      </c>
      <c r="AH25" s="27" t="str">
        <f>VLOOKUP(WEEKDAY(AG25),Joursemaine!$A$1:$B$7,2,FALSE)</f>
        <v>Ven</v>
      </c>
      <c r="AI25" s="33"/>
      <c r="AJ25" s="27"/>
      <c r="AK25" s="26">
        <f t="shared" si="9"/>
        <v>44004</v>
      </c>
      <c r="AL25" s="27" t="str">
        <f>VLOOKUP(WEEKDAY(AK25),Joursemaine!$A$1:$B$7,2,FALSE)</f>
        <v>Lun</v>
      </c>
      <c r="AM25" s="33"/>
      <c r="AN25" s="38"/>
    </row>
    <row r="26" spans="1:40" s="7" customFormat="1" ht="42" customHeight="1" x14ac:dyDescent="0.2">
      <c r="A26" s="26">
        <f t="shared" si="0"/>
        <v>43731</v>
      </c>
      <c r="B26" s="27" t="str">
        <f>VLOOKUP(WEEKDAY(A26),Joursemaine!$A$1:$B$7,2,FALSE)</f>
        <v>Lun</v>
      </c>
      <c r="C26" s="30"/>
      <c r="D26" s="31"/>
      <c r="E26" s="26">
        <f t="shared" si="1"/>
        <v>43761</v>
      </c>
      <c r="F26" s="27" t="str">
        <f>VLOOKUP(WEEKDAY(E26),Joursemaine!$A$1:$B$7,2,FALSE)</f>
        <v>Mer</v>
      </c>
      <c r="G26" s="33"/>
      <c r="H26" s="37"/>
      <c r="I26" s="26">
        <f t="shared" si="2"/>
        <v>43792</v>
      </c>
      <c r="J26" s="27" t="str">
        <f>VLOOKUP(WEEKDAY(I26),Joursemaine!$A$1:$B$7,2,FALSE)</f>
        <v>Sam</v>
      </c>
      <c r="K26" s="33"/>
      <c r="L26" s="27"/>
      <c r="M26" s="26">
        <f t="shared" si="3"/>
        <v>43822</v>
      </c>
      <c r="N26" s="27" t="str">
        <f>VLOOKUP(WEEKDAY(M26),Joursemaine!$A$1:$B$7,2,FALSE)</f>
        <v>Lun</v>
      </c>
      <c r="O26" s="39"/>
      <c r="P26" s="31"/>
      <c r="Q26" s="26">
        <f t="shared" si="4"/>
        <v>43853</v>
      </c>
      <c r="R26" s="27" t="str">
        <f>VLOOKUP(WEEKDAY(Q26),Joursemaine!$A$1:$B$7,2,FALSE)</f>
        <v>Jeu</v>
      </c>
      <c r="S26" s="30"/>
      <c r="T26" s="27"/>
      <c r="U26" s="26">
        <f t="shared" si="5"/>
        <v>43884</v>
      </c>
      <c r="V26" s="27" t="str">
        <f>VLOOKUP(WEEKDAY(U26),Joursemaine!$A$1:$B$7,2,FALSE)</f>
        <v>Dim</v>
      </c>
      <c r="W26" s="27"/>
      <c r="X26" s="31"/>
      <c r="Y26" s="26">
        <f t="shared" si="6"/>
        <v>43913</v>
      </c>
      <c r="Z26" s="27" t="str">
        <f>VLOOKUP(WEEKDAY(Y26),Joursemaine!$A$1:$B$7,2,FALSE)</f>
        <v>Lun</v>
      </c>
      <c r="AA26" s="30"/>
      <c r="AB26" s="35" t="s">
        <v>21</v>
      </c>
      <c r="AC26" s="26">
        <f t="shared" si="7"/>
        <v>43944</v>
      </c>
      <c r="AD26" s="27" t="str">
        <f>VLOOKUP(WEEKDAY(AC26),Joursemaine!$A$1:$B$7,2,FALSE)</f>
        <v>Jeu</v>
      </c>
      <c r="AE26" s="33"/>
      <c r="AF26" s="13"/>
      <c r="AG26" s="26">
        <f t="shared" si="8"/>
        <v>43974</v>
      </c>
      <c r="AH26" s="27" t="str">
        <f>VLOOKUP(WEEKDAY(AG26),Joursemaine!$A$1:$B$7,2,FALSE)</f>
        <v>Sam</v>
      </c>
      <c r="AI26" s="33"/>
      <c r="AJ26" s="27"/>
      <c r="AK26" s="26">
        <f t="shared" si="9"/>
        <v>44005</v>
      </c>
      <c r="AL26" s="27" t="str">
        <f>VLOOKUP(WEEKDAY(AK26),Joursemaine!$A$1:$B$7,2,FALSE)</f>
        <v>Mar</v>
      </c>
      <c r="AM26" s="33"/>
      <c r="AN26" s="38"/>
    </row>
    <row r="27" spans="1:40" s="7" customFormat="1" ht="42" customHeight="1" x14ac:dyDescent="0.2">
      <c r="A27" s="26">
        <f t="shared" si="0"/>
        <v>43732</v>
      </c>
      <c r="B27" s="27" t="str">
        <f>VLOOKUP(WEEKDAY(A27),Joursemaine!$A$1:$B$7,2,FALSE)</f>
        <v>Mar</v>
      </c>
      <c r="C27" s="30"/>
      <c r="D27" s="31"/>
      <c r="E27" s="26">
        <f t="shared" si="1"/>
        <v>43762</v>
      </c>
      <c r="F27" s="27" t="str">
        <f>VLOOKUP(WEEKDAY(E27),Joursemaine!$A$1:$B$7,2,FALSE)</f>
        <v>Jeu</v>
      </c>
      <c r="G27" s="33"/>
      <c r="H27" s="37"/>
      <c r="I27" s="26">
        <f t="shared" si="2"/>
        <v>43793</v>
      </c>
      <c r="J27" s="27" t="str">
        <f>VLOOKUP(WEEKDAY(I27),Joursemaine!$A$1:$B$7,2,FALSE)</f>
        <v>Dim</v>
      </c>
      <c r="K27" s="27"/>
      <c r="L27" s="27"/>
      <c r="M27" s="26">
        <f t="shared" si="3"/>
        <v>43823</v>
      </c>
      <c r="N27" s="27" t="str">
        <f>VLOOKUP(WEEKDAY(M27),Joursemaine!$A$1:$B$7,2,FALSE)</f>
        <v>Mar</v>
      </c>
      <c r="O27" s="39"/>
      <c r="P27" s="31"/>
      <c r="Q27" s="26">
        <f t="shared" si="4"/>
        <v>43854</v>
      </c>
      <c r="R27" s="27" t="str">
        <f>VLOOKUP(WEEKDAY(Q27),Joursemaine!$A$1:$B$7,2,FALSE)</f>
        <v>Ven</v>
      </c>
      <c r="S27" s="30"/>
      <c r="T27" s="27"/>
      <c r="U27" s="26">
        <f t="shared" si="5"/>
        <v>43885</v>
      </c>
      <c r="V27" s="27" t="str">
        <f>VLOOKUP(WEEKDAY(U27),Joursemaine!$A$1:$B$7,2,FALSE)</f>
        <v>Lun</v>
      </c>
      <c r="W27" s="33"/>
      <c r="X27" s="31"/>
      <c r="Y27" s="26">
        <f t="shared" si="6"/>
        <v>43914</v>
      </c>
      <c r="Z27" s="27" t="str">
        <f>VLOOKUP(WEEKDAY(Y27),Joursemaine!$A$1:$B$7,2,FALSE)</f>
        <v>Mar</v>
      </c>
      <c r="AA27" s="33"/>
      <c r="AB27" s="13"/>
      <c r="AC27" s="26">
        <f t="shared" si="7"/>
        <v>43945</v>
      </c>
      <c r="AD27" s="27" t="str">
        <f>VLOOKUP(WEEKDAY(AC27),Joursemaine!$A$1:$B$7,2,FALSE)</f>
        <v>Ven</v>
      </c>
      <c r="AE27" s="33"/>
      <c r="AF27" s="13"/>
      <c r="AG27" s="26">
        <f t="shared" si="8"/>
        <v>43975</v>
      </c>
      <c r="AH27" s="27" t="str">
        <f>VLOOKUP(WEEKDAY(AG27),Joursemaine!$A$1:$B$7,2,FALSE)</f>
        <v>Dim</v>
      </c>
      <c r="AI27" s="27"/>
      <c r="AJ27" s="27"/>
      <c r="AK27" s="26">
        <f t="shared" si="9"/>
        <v>44006</v>
      </c>
      <c r="AL27" s="27" t="str">
        <f>VLOOKUP(WEEKDAY(AK27),Joursemaine!$A$1:$B$7,2,FALSE)</f>
        <v>Mer</v>
      </c>
      <c r="AM27" s="30"/>
      <c r="AN27" s="38"/>
    </row>
    <row r="28" spans="1:40" s="7" customFormat="1" ht="42" customHeight="1" x14ac:dyDescent="0.2">
      <c r="A28" s="26">
        <f t="shared" si="0"/>
        <v>43733</v>
      </c>
      <c r="B28" s="27" t="str">
        <f>VLOOKUP(WEEKDAY(A28),Joursemaine!$A$1:$B$7,2,FALSE)</f>
        <v>Mer</v>
      </c>
      <c r="C28" s="30"/>
      <c r="D28" s="31"/>
      <c r="E28" s="26">
        <f t="shared" si="1"/>
        <v>43763</v>
      </c>
      <c r="F28" s="27" t="str">
        <f>VLOOKUP(WEEKDAY(E28),Joursemaine!$A$1:$B$7,2,FALSE)</f>
        <v>Ven</v>
      </c>
      <c r="G28" s="33"/>
      <c r="H28" s="37"/>
      <c r="I28" s="26">
        <f t="shared" si="2"/>
        <v>43794</v>
      </c>
      <c r="J28" s="27" t="str">
        <f>VLOOKUP(WEEKDAY(I28),Joursemaine!$A$1:$B$7,2,FALSE)</f>
        <v>Lun</v>
      </c>
      <c r="K28" s="30"/>
      <c r="L28" s="27"/>
      <c r="M28" s="26">
        <f t="shared" si="3"/>
        <v>43824</v>
      </c>
      <c r="N28" s="27" t="str">
        <f>VLOOKUP(WEEKDAY(M28),Joursemaine!$A$1:$B$7,2,FALSE)</f>
        <v>Mer</v>
      </c>
      <c r="O28" s="39"/>
      <c r="P28" s="31"/>
      <c r="Q28" s="26">
        <f t="shared" si="4"/>
        <v>43855</v>
      </c>
      <c r="R28" s="27" t="str">
        <f>VLOOKUP(WEEKDAY(Q28),Joursemaine!$A$1:$B$7,2,FALSE)</f>
        <v>Sam</v>
      </c>
      <c r="S28" s="33"/>
      <c r="T28" s="27"/>
      <c r="U28" s="26">
        <f t="shared" si="5"/>
        <v>43886</v>
      </c>
      <c r="V28" s="27" t="str">
        <f>VLOOKUP(WEEKDAY(U28),Joursemaine!$A$1:$B$7,2,FALSE)</f>
        <v>Mar</v>
      </c>
      <c r="W28" s="33"/>
      <c r="X28" s="31"/>
      <c r="Y28" s="26">
        <f t="shared" si="6"/>
        <v>43915</v>
      </c>
      <c r="Z28" s="27" t="str">
        <f>VLOOKUP(WEEKDAY(Y28),Joursemaine!$A$1:$B$7,2,FALSE)</f>
        <v>Mer</v>
      </c>
      <c r="AA28" s="33"/>
      <c r="AB28" s="13"/>
      <c r="AC28" s="26">
        <f t="shared" si="7"/>
        <v>43946</v>
      </c>
      <c r="AD28" s="27" t="str">
        <f>VLOOKUP(WEEKDAY(AC28),Joursemaine!$A$1:$B$7,2,FALSE)</f>
        <v>Sam</v>
      </c>
      <c r="AE28" s="33"/>
      <c r="AF28" s="13"/>
      <c r="AG28" s="26">
        <f t="shared" si="8"/>
        <v>43976</v>
      </c>
      <c r="AH28" s="27" t="str">
        <f>VLOOKUP(WEEKDAY(AG28),Joursemaine!$A$1:$B$7,2,FALSE)</f>
        <v>Lun</v>
      </c>
      <c r="AI28" s="30"/>
      <c r="AJ28" s="27"/>
      <c r="AK28" s="26">
        <f t="shared" si="9"/>
        <v>44007</v>
      </c>
      <c r="AL28" s="27" t="str">
        <f>VLOOKUP(WEEKDAY(AK28),Joursemaine!$A$1:$B$7,2,FALSE)</f>
        <v>Jeu</v>
      </c>
      <c r="AM28" s="30"/>
      <c r="AN28" s="38"/>
    </row>
    <row r="29" spans="1:40" s="7" customFormat="1" ht="42" customHeight="1" thickBot="1" x14ac:dyDescent="0.25">
      <c r="A29" s="26">
        <f t="shared" si="0"/>
        <v>43734</v>
      </c>
      <c r="B29" s="27" t="str">
        <f>VLOOKUP(WEEKDAY(A29),Joursemaine!$A$1:$B$7,2,FALSE)</f>
        <v>Jeu</v>
      </c>
      <c r="C29" s="30"/>
      <c r="D29" s="31"/>
      <c r="E29" s="26">
        <f t="shared" si="1"/>
        <v>43764</v>
      </c>
      <c r="F29" s="27" t="str">
        <f>VLOOKUP(WEEKDAY(E29),Joursemaine!$A$1:$B$7,2,FALSE)</f>
        <v>Sam</v>
      </c>
      <c r="G29" s="27"/>
      <c r="H29" s="31"/>
      <c r="I29" s="26">
        <f t="shared" si="2"/>
        <v>43795</v>
      </c>
      <c r="J29" s="27" t="str">
        <f>VLOOKUP(WEEKDAY(I29),Joursemaine!$A$1:$B$7,2,FALSE)</f>
        <v>Mar</v>
      </c>
      <c r="K29" s="30"/>
      <c r="L29" s="27"/>
      <c r="M29" s="26">
        <f t="shared" si="3"/>
        <v>43825</v>
      </c>
      <c r="N29" s="27" t="str">
        <f>VLOOKUP(WEEKDAY(M29),Joursemaine!$A$1:$B$7,2,FALSE)</f>
        <v>Jeu</v>
      </c>
      <c r="O29" s="39"/>
      <c r="P29" s="31"/>
      <c r="Q29" s="26">
        <f t="shared" si="4"/>
        <v>43856</v>
      </c>
      <c r="R29" s="27" t="str">
        <f>VLOOKUP(WEEKDAY(Q29),Joursemaine!$A$1:$B$7,2,FALSE)</f>
        <v>Dim</v>
      </c>
      <c r="S29" s="27"/>
      <c r="T29" s="27"/>
      <c r="U29" s="26">
        <f t="shared" si="5"/>
        <v>43887</v>
      </c>
      <c r="V29" s="27" t="str">
        <f>VLOOKUP(WEEKDAY(U29),Joursemaine!$A$1:$B$7,2,FALSE)</f>
        <v>Mer</v>
      </c>
      <c r="W29" s="33"/>
      <c r="X29" s="31"/>
      <c r="Y29" s="26">
        <f t="shared" si="6"/>
        <v>43916</v>
      </c>
      <c r="Z29" s="27" t="str">
        <f>VLOOKUP(WEEKDAY(Y29),Joursemaine!$A$1:$B$7,2,FALSE)</f>
        <v>Jeu</v>
      </c>
      <c r="AA29" s="30"/>
      <c r="AB29" s="13"/>
      <c r="AC29" s="26">
        <f t="shared" si="7"/>
        <v>43947</v>
      </c>
      <c r="AD29" s="27" t="str">
        <f>VLOOKUP(WEEKDAY(AC29),Joursemaine!$A$1:$B$7,2,FALSE)</f>
        <v>Dim</v>
      </c>
      <c r="AE29" s="27"/>
      <c r="AF29" s="31"/>
      <c r="AG29" s="26">
        <f t="shared" si="8"/>
        <v>43977</v>
      </c>
      <c r="AH29" s="27" t="str">
        <f>VLOOKUP(WEEKDAY(AG29),Joursemaine!$A$1:$B$7,2,FALSE)</f>
        <v>Mar</v>
      </c>
      <c r="AI29" s="33"/>
      <c r="AJ29" s="27"/>
      <c r="AK29" s="26">
        <f t="shared" si="9"/>
        <v>44008</v>
      </c>
      <c r="AL29" s="27" t="str">
        <f>VLOOKUP(WEEKDAY(AK29),Joursemaine!$A$1:$B$7,2,FALSE)</f>
        <v>Ven</v>
      </c>
      <c r="AM29" s="30">
        <v>51</v>
      </c>
      <c r="AN29" s="38"/>
    </row>
    <row r="30" spans="1:40" s="7" customFormat="1" ht="42" customHeight="1" x14ac:dyDescent="0.2">
      <c r="A30" s="26">
        <f t="shared" si="0"/>
        <v>43735</v>
      </c>
      <c r="B30" s="27" t="str">
        <f>VLOOKUP(WEEKDAY(A30),Joursemaine!$A$1:$B$7,2,FALSE)</f>
        <v>Ven</v>
      </c>
      <c r="C30" s="30"/>
      <c r="D30" s="31"/>
      <c r="E30" s="26">
        <f t="shared" si="1"/>
        <v>43765</v>
      </c>
      <c r="F30" s="27" t="str">
        <f>VLOOKUP(WEEKDAY(E30),Joursemaine!$A$1:$B$7,2,FALSE)</f>
        <v>Dim</v>
      </c>
      <c r="G30" s="27"/>
      <c r="H30" s="31"/>
      <c r="I30" s="26">
        <f t="shared" si="2"/>
        <v>43796</v>
      </c>
      <c r="J30" s="27" t="str">
        <f>VLOOKUP(WEEKDAY(I30),Joursemaine!$A$1:$B$7,2,FALSE)</f>
        <v>Mer</v>
      </c>
      <c r="K30" s="33"/>
      <c r="L30" s="27"/>
      <c r="M30" s="26">
        <f t="shared" si="3"/>
        <v>43826</v>
      </c>
      <c r="N30" s="27" t="str">
        <f>VLOOKUP(WEEKDAY(M30),Joursemaine!$A$1:$B$7,2,FALSE)</f>
        <v>Ven</v>
      </c>
      <c r="O30" s="39"/>
      <c r="P30" s="31"/>
      <c r="Q30" s="26">
        <f t="shared" si="4"/>
        <v>43857</v>
      </c>
      <c r="R30" s="27" t="str">
        <f>VLOOKUP(WEEKDAY(Q30),Joursemaine!$A$1:$B$7,2,FALSE)</f>
        <v>Lun</v>
      </c>
      <c r="S30" s="33"/>
      <c r="T30" s="27"/>
      <c r="U30" s="26">
        <f t="shared" si="5"/>
        <v>43888</v>
      </c>
      <c r="V30" s="27" t="str">
        <f>VLOOKUP(WEEKDAY(U30),Joursemaine!$A$1:$B$7,2,FALSE)</f>
        <v>Jeu</v>
      </c>
      <c r="W30" s="33"/>
      <c r="X30" s="31"/>
      <c r="Y30" s="26">
        <f t="shared" si="6"/>
        <v>43917</v>
      </c>
      <c r="Z30" s="27" t="str">
        <f>VLOOKUP(WEEKDAY(Y30),Joursemaine!$A$1:$B$7,2,FALSE)</f>
        <v>Ven</v>
      </c>
      <c r="AA30" s="30"/>
      <c r="AB30" s="13"/>
      <c r="AC30" s="26">
        <f t="shared" si="7"/>
        <v>43948</v>
      </c>
      <c r="AD30" s="27" t="str">
        <f>VLOOKUP(WEEKDAY(AC30),Joursemaine!$A$1:$B$7,2,FALSE)</f>
        <v>Lun</v>
      </c>
      <c r="AE30" s="30"/>
      <c r="AF30" s="9" t="s">
        <v>21</v>
      </c>
      <c r="AG30" s="26">
        <f t="shared" si="8"/>
        <v>43978</v>
      </c>
      <c r="AH30" s="27" t="str">
        <f>VLOOKUP(WEEKDAY(AG30),Joursemaine!$A$1:$B$7,2,FALSE)</f>
        <v>Mer</v>
      </c>
      <c r="AI30" s="33"/>
      <c r="AJ30" s="27"/>
      <c r="AK30" s="26">
        <f t="shared" si="9"/>
        <v>44009</v>
      </c>
      <c r="AL30" s="27" t="str">
        <f>VLOOKUP(WEEKDAY(AK30),Joursemaine!$A$1:$B$7,2,FALSE)</f>
        <v>Sam</v>
      </c>
      <c r="AM30" s="27"/>
      <c r="AN30" s="31"/>
    </row>
    <row r="31" spans="1:40" s="7" customFormat="1" ht="42" customHeight="1" x14ac:dyDescent="0.2">
      <c r="A31" s="26">
        <f t="shared" si="0"/>
        <v>43736</v>
      </c>
      <c r="B31" s="27" t="str">
        <f>VLOOKUP(WEEKDAY(A31),Joursemaine!$A$1:$B$7,2,FALSE)</f>
        <v>Sam</v>
      </c>
      <c r="C31" s="27"/>
      <c r="D31" s="31"/>
      <c r="E31" s="26">
        <f t="shared" si="1"/>
        <v>43766</v>
      </c>
      <c r="F31" s="27" t="str">
        <f>VLOOKUP(WEEKDAY(E31),Joursemaine!$A$1:$B$7,2,FALSE)</f>
        <v>Lun</v>
      </c>
      <c r="G31" s="33"/>
      <c r="H31" s="37"/>
      <c r="I31" s="26">
        <f t="shared" si="2"/>
        <v>43797</v>
      </c>
      <c r="J31" s="27" t="str">
        <f>VLOOKUP(WEEKDAY(I31),Joursemaine!$A$1:$B$7,2,FALSE)</f>
        <v>Jeu</v>
      </c>
      <c r="K31" s="30"/>
      <c r="L31" s="27"/>
      <c r="M31" s="26">
        <f t="shared" si="3"/>
        <v>43827</v>
      </c>
      <c r="N31" s="27" t="str">
        <f>VLOOKUP(WEEKDAY(M31),Joursemaine!$A$1:$B$7,2,FALSE)</f>
        <v>Sam</v>
      </c>
      <c r="O31" s="27"/>
      <c r="P31" s="31"/>
      <c r="Q31" s="26">
        <f t="shared" si="4"/>
        <v>43858</v>
      </c>
      <c r="R31" s="27" t="str">
        <f>VLOOKUP(WEEKDAY(Q31),Joursemaine!$A$1:$B$7,2,FALSE)</f>
        <v>Mar</v>
      </c>
      <c r="S31" s="33"/>
      <c r="T31" s="27"/>
      <c r="U31" s="26">
        <f t="shared" si="5"/>
        <v>43889</v>
      </c>
      <c r="V31" s="27" t="str">
        <f>VLOOKUP(WEEKDAY(U31),Joursemaine!$A$1:$B$7,2,FALSE)</f>
        <v>Ven</v>
      </c>
      <c r="W31" s="33"/>
      <c r="X31" s="31"/>
      <c r="Y31" s="26">
        <f t="shared" si="6"/>
        <v>43918</v>
      </c>
      <c r="Z31" s="27" t="str">
        <f>VLOOKUP(WEEKDAY(Y31),Joursemaine!$A$1:$B$7,2,FALSE)</f>
        <v>Sam</v>
      </c>
      <c r="AA31" s="33"/>
      <c r="AB31" s="13"/>
      <c r="AC31" s="26">
        <f t="shared" si="7"/>
        <v>43949</v>
      </c>
      <c r="AD31" s="27" t="str">
        <f>VLOOKUP(WEEKDAY(AC31),Joursemaine!$A$1:$B$7,2,FALSE)</f>
        <v>Mar</v>
      </c>
      <c r="AE31" s="33"/>
      <c r="AF31" s="10"/>
      <c r="AG31" s="26">
        <f t="shared" si="8"/>
        <v>43979</v>
      </c>
      <c r="AH31" s="27" t="str">
        <f>VLOOKUP(WEEKDAY(AG31),Joursemaine!$A$1:$B$7,2,FALSE)</f>
        <v>Jeu</v>
      </c>
      <c r="AI31" s="30"/>
      <c r="AJ31" s="27"/>
      <c r="AK31" s="26">
        <f t="shared" si="9"/>
        <v>44010</v>
      </c>
      <c r="AL31" s="27" t="str">
        <f>VLOOKUP(WEEKDAY(AK31),Joursemaine!$A$1:$B$7,2,FALSE)</f>
        <v>Dim</v>
      </c>
      <c r="AM31" s="27"/>
      <c r="AN31" s="31"/>
    </row>
    <row r="32" spans="1:40" s="7" customFormat="1" ht="42" customHeight="1" x14ac:dyDescent="0.2">
      <c r="A32" s="26">
        <f t="shared" si="0"/>
        <v>43737</v>
      </c>
      <c r="B32" s="27" t="str">
        <f>VLOOKUP(WEEKDAY(A32),Joursemaine!$A$1:$B$7,2,FALSE)</f>
        <v>Dim</v>
      </c>
      <c r="C32" s="27"/>
      <c r="D32" s="31"/>
      <c r="E32" s="26">
        <f t="shared" si="1"/>
        <v>43767</v>
      </c>
      <c r="F32" s="27" t="str">
        <f>VLOOKUP(WEEKDAY(E32),Joursemaine!$A$1:$B$7,2,FALSE)</f>
        <v>Mar</v>
      </c>
      <c r="G32" s="33"/>
      <c r="H32" s="37"/>
      <c r="I32" s="26">
        <f t="shared" si="2"/>
        <v>43798</v>
      </c>
      <c r="J32" s="27" t="str">
        <f>VLOOKUP(WEEKDAY(I32),Joursemaine!$A$1:$B$7,2,FALSE)</f>
        <v>Ven</v>
      </c>
      <c r="K32" s="33"/>
      <c r="L32" s="27"/>
      <c r="M32" s="26">
        <f t="shared" si="3"/>
        <v>43828</v>
      </c>
      <c r="N32" s="27" t="str">
        <f>VLOOKUP(WEEKDAY(M32),Joursemaine!$A$1:$B$7,2,FALSE)</f>
        <v>Dim</v>
      </c>
      <c r="O32" s="27"/>
      <c r="P32" s="31"/>
      <c r="Q32" s="26">
        <f t="shared" si="4"/>
        <v>43859</v>
      </c>
      <c r="R32" s="27" t="str">
        <f>VLOOKUP(WEEKDAY(Q32),Joursemaine!$A$1:$B$7,2,FALSE)</f>
        <v>Mer</v>
      </c>
      <c r="S32" s="33"/>
      <c r="T32" s="27"/>
      <c r="U32" s="26">
        <f t="shared" si="5"/>
        <v>43890</v>
      </c>
      <c r="V32" s="27" t="str">
        <f>VLOOKUP(WEEKDAY(U32),Joursemaine!$A$1:$B$7,2,FALSE)</f>
        <v>Sam</v>
      </c>
      <c r="W32" s="33"/>
      <c r="X32" s="31"/>
      <c r="Y32" s="26">
        <f t="shared" si="6"/>
        <v>43919</v>
      </c>
      <c r="Z32" s="27" t="str">
        <f>VLOOKUP(WEEKDAY(Y32),Joursemaine!$A$1:$B$7,2,FALSE)</f>
        <v>Dim</v>
      </c>
      <c r="AA32" s="27"/>
      <c r="AB32" s="27"/>
      <c r="AC32" s="26">
        <f t="shared" si="7"/>
        <v>43950</v>
      </c>
      <c r="AD32" s="27" t="str">
        <f>VLOOKUP(WEEKDAY(AC32),Joursemaine!$A$1:$B$7,2,FALSE)</f>
        <v>Mer</v>
      </c>
      <c r="AE32" s="33"/>
      <c r="AF32" s="10"/>
      <c r="AG32" s="26">
        <f t="shared" si="8"/>
        <v>43980</v>
      </c>
      <c r="AH32" s="27" t="str">
        <f>VLOOKUP(WEEKDAY(AG32),Joursemaine!$A$1:$B$7,2,FALSE)</f>
        <v>Ven</v>
      </c>
      <c r="AI32" s="33"/>
      <c r="AJ32" s="27"/>
      <c r="AK32" s="26">
        <f t="shared" si="9"/>
        <v>44011</v>
      </c>
      <c r="AL32" s="27" t="str">
        <f>VLOOKUP(WEEKDAY(AK32),Joursemaine!$A$1:$B$7,2,FALSE)</f>
        <v>Lun</v>
      </c>
      <c r="AM32" s="27"/>
      <c r="AN32" s="31"/>
    </row>
    <row r="33" spans="1:40" s="7" customFormat="1" ht="42" customHeight="1" x14ac:dyDescent="0.2">
      <c r="A33" s="26">
        <f t="shared" si="0"/>
        <v>43738</v>
      </c>
      <c r="B33" s="27" t="str">
        <f>VLOOKUP(WEEKDAY(A33),Joursemaine!$A$1:$B$7,2,FALSE)</f>
        <v>Lun</v>
      </c>
      <c r="C33" s="30"/>
      <c r="D33" s="31"/>
      <c r="E33" s="26">
        <f t="shared" si="1"/>
        <v>43768</v>
      </c>
      <c r="F33" s="27" t="str">
        <f>VLOOKUP(WEEKDAY(E33),Joursemaine!$A$1:$B$7,2,FALSE)</f>
        <v>Mer</v>
      </c>
      <c r="G33" s="33"/>
      <c r="H33" s="37"/>
      <c r="I33" s="26">
        <f t="shared" si="2"/>
        <v>43799</v>
      </c>
      <c r="J33" s="27" t="str">
        <f>VLOOKUP(WEEKDAY(I33),Joursemaine!$A$1:$B$7,2,FALSE)</f>
        <v>Sam</v>
      </c>
      <c r="K33" s="33"/>
      <c r="L33" s="27"/>
      <c r="M33" s="26">
        <f t="shared" si="3"/>
        <v>43829</v>
      </c>
      <c r="N33" s="27" t="str">
        <f>VLOOKUP(WEEKDAY(M33),Joursemaine!$A$1:$B$7,2,FALSE)</f>
        <v>Lun</v>
      </c>
      <c r="O33" s="27"/>
      <c r="P33" s="31"/>
      <c r="Q33" s="26">
        <f t="shared" si="4"/>
        <v>43860</v>
      </c>
      <c r="R33" s="27" t="str">
        <f>VLOOKUP(WEEKDAY(Q33),Joursemaine!$A$1:$B$7,2,FALSE)</f>
        <v>Jeu</v>
      </c>
      <c r="S33" s="33"/>
      <c r="T33" s="27"/>
      <c r="U33" s="40"/>
      <c r="V33" s="41"/>
      <c r="W33" s="41"/>
      <c r="X33" s="42"/>
      <c r="Y33" s="26">
        <f t="shared" si="6"/>
        <v>43920</v>
      </c>
      <c r="Z33" s="27" t="str">
        <f>VLOOKUP(WEEKDAY(Y33),Joursemaine!$A$1:$B$7,2,FALSE)</f>
        <v>Lun</v>
      </c>
      <c r="AA33" s="30"/>
      <c r="AB33" s="43"/>
      <c r="AC33" s="26">
        <f t="shared" si="7"/>
        <v>43951</v>
      </c>
      <c r="AD33" s="27" t="str">
        <f>VLOOKUP(WEEKDAY(AC33),Joursemaine!$A$1:$B$7,2,FALSE)</f>
        <v>Jeu</v>
      </c>
      <c r="AE33" s="30"/>
      <c r="AF33" s="10"/>
      <c r="AG33" s="26">
        <f t="shared" si="8"/>
        <v>43981</v>
      </c>
      <c r="AH33" s="27" t="str">
        <f>VLOOKUP(WEEKDAY(AG33),Joursemaine!$A$1:$B$7,2,FALSE)</f>
        <v>Sam</v>
      </c>
      <c r="AI33" s="33"/>
      <c r="AJ33" s="27"/>
      <c r="AK33" s="26">
        <f t="shared" si="9"/>
        <v>44012</v>
      </c>
      <c r="AL33" s="27" t="str">
        <f>VLOOKUP(WEEKDAY(AK33),Joursemaine!$A$1:$B$7,2,FALSE)</f>
        <v>Mar</v>
      </c>
      <c r="AM33" s="27"/>
      <c r="AN33" s="31"/>
    </row>
    <row r="34" spans="1:40" s="7" customFormat="1" ht="42" customHeight="1" thickBot="1" x14ac:dyDescent="0.25">
      <c r="A34" s="44">
        <f t="shared" ref="A34" si="10">A33+1</f>
        <v>43739</v>
      </c>
      <c r="B34" s="45" t="str">
        <f>VLOOKUP(WEEKDAY(A34),Joursemaine!$A$1:$B$7,2,FALSE)</f>
        <v>Mar</v>
      </c>
      <c r="C34" s="45"/>
      <c r="D34" s="46"/>
      <c r="E34" s="47">
        <f t="shared" si="1"/>
        <v>43769</v>
      </c>
      <c r="F34" s="48" t="str">
        <f>VLOOKUP(WEEKDAY(E34),Joursemaine!$A$1:$B$7,2,FALSE)</f>
        <v>Jeu</v>
      </c>
      <c r="G34" s="33"/>
      <c r="H34" s="49"/>
      <c r="I34" s="45"/>
      <c r="J34" s="45"/>
      <c r="K34" s="45"/>
      <c r="L34" s="45"/>
      <c r="M34" s="47">
        <f t="shared" si="3"/>
        <v>43830</v>
      </c>
      <c r="N34" s="48" t="str">
        <f>VLOOKUP(WEEKDAY(M34),Joursemaine!$A$1:$B$7,2,FALSE)</f>
        <v>Mar</v>
      </c>
      <c r="O34" s="48"/>
      <c r="P34" s="50"/>
      <c r="Q34" s="47">
        <f t="shared" si="4"/>
        <v>43861</v>
      </c>
      <c r="R34" s="48" t="str">
        <f>VLOOKUP(WEEKDAY(Q34),Joursemaine!$A$1:$B$7,2,FALSE)</f>
        <v>Ven</v>
      </c>
      <c r="S34" s="51"/>
      <c r="T34" s="48"/>
      <c r="U34" s="44"/>
      <c r="V34" s="45"/>
      <c r="W34" s="45"/>
      <c r="X34" s="46"/>
      <c r="Y34" s="47">
        <f t="shared" si="6"/>
        <v>43921</v>
      </c>
      <c r="Z34" s="48" t="str">
        <f>VLOOKUP(WEEKDAY(Y34),Joursemaine!$A$1:$B$7,2,FALSE)</f>
        <v>Mar</v>
      </c>
      <c r="AA34" s="52"/>
      <c r="AB34" s="53"/>
      <c r="AC34" s="44">
        <f t="shared" si="7"/>
        <v>43952</v>
      </c>
      <c r="AD34" s="45" t="str">
        <f>VLOOKUP(WEEKDAY(AC34),Joursemaine!$A$1:$B$7,2,FALSE)</f>
        <v>Ven</v>
      </c>
      <c r="AE34" s="45"/>
      <c r="AF34" s="46"/>
      <c r="AG34" s="47">
        <f t="shared" si="8"/>
        <v>43982</v>
      </c>
      <c r="AH34" s="48" t="str">
        <f>VLOOKUP(WEEKDAY(AG34),Joursemaine!$A$1:$B$7,2,FALSE)</f>
        <v>Dim</v>
      </c>
      <c r="AI34" s="48"/>
      <c r="AJ34" s="48"/>
      <c r="AK34" s="44">
        <f t="shared" si="9"/>
        <v>44013</v>
      </c>
      <c r="AL34" s="45" t="str">
        <f>VLOOKUP(WEEKDAY(AK34),Joursemaine!$A$1:$B$7,2,FALSE)</f>
        <v>Mer</v>
      </c>
      <c r="AM34" s="45"/>
      <c r="AN34" s="46"/>
    </row>
    <row r="35" spans="1:40" ht="19" x14ac:dyDescent="0.25">
      <c r="A35" s="8" t="s">
        <v>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</sheetData>
  <mergeCells count="39">
    <mergeCell ref="AN4:AN9"/>
    <mergeCell ref="AN11:AN16"/>
    <mergeCell ref="AN18:AN23"/>
    <mergeCell ref="AF16:AF21"/>
    <mergeCell ref="A1:AN1"/>
    <mergeCell ref="AK2:AN2"/>
    <mergeCell ref="A3:D3"/>
    <mergeCell ref="E3:H3"/>
    <mergeCell ref="I3:L3"/>
    <mergeCell ref="M3:P3"/>
    <mergeCell ref="Q3:T3"/>
    <mergeCell ref="U3:X3"/>
    <mergeCell ref="Y3:AB3"/>
    <mergeCell ref="AC3:AF3"/>
    <mergeCell ref="M2:P2"/>
    <mergeCell ref="Q2:T2"/>
    <mergeCell ref="AB5:AB10"/>
    <mergeCell ref="AB12:AB17"/>
    <mergeCell ref="AB26:AB31"/>
    <mergeCell ref="AF23:AF28"/>
    <mergeCell ref="AB33:AB34"/>
    <mergeCell ref="AF30:AF33"/>
    <mergeCell ref="AF4:AF7"/>
    <mergeCell ref="AB19:AB24"/>
    <mergeCell ref="AF9:AF14"/>
    <mergeCell ref="U2:X2"/>
    <mergeCell ref="AG2:AJ2"/>
    <mergeCell ref="A35:AN35"/>
    <mergeCell ref="I2:L2"/>
    <mergeCell ref="AG3:AJ3"/>
    <mergeCell ref="H17:H21"/>
    <mergeCell ref="H24:H28"/>
    <mergeCell ref="H31:H34"/>
    <mergeCell ref="Y2:AB2"/>
    <mergeCell ref="AC2:AF2"/>
    <mergeCell ref="A2:D2"/>
    <mergeCell ref="E2:H2"/>
    <mergeCell ref="AK3:AN3"/>
    <mergeCell ref="H10:H14"/>
  </mergeCells>
  <phoneticPr fontId="4" type="noConversion"/>
  <conditionalFormatting sqref="I34:AA34 A32:G34 G31:G34 A22:J24 A25:G28 A15:N17 I11:R11 I18:R18 A29:J31 I28:J28 I32:J33 L33:AD33 I27:R27 I25:J26 I20:N20 I19:J19 L19:N19 I13:N14 I12:J12 L12:N12 A6:N9 A5:J5 L5:N5 I10:N10 P15:V15 P22:V22 P12:R14 P9:R10 T12:Z12 P19:R21 P16:R17 T19:Z19 P23:R24 L28:R28 T26:Z26 T9:V11 P6:V8 T16:V18 T13:V14 X18:AD18 T23:V25 T20:V21 X25:AD25 T27:V28 L29:V32 X32:AD32 P5:Z5 X11:AD11 X13:Z17 X20:Z24 AC22:AH22 X27:Z31 AC29:AH29 AC16:AD17 AC23:AD24 AC30:AD31 X6:Z10 AC8:AH8 AC15:AL15 AC19:AD21 AC12:AD14 AG17:AN17 AC26:AD28 AG27:AN27 AG30:AH33 AC34:AN34 AC9:AD10 AC6:AE7 AG5:AL6 AG16:AL16 AG12:AL14 AG18:AL20 A10:G14 A18:G21 I21:J21 L25:R26 L21:N24 AB5:AE5 AG21:AH21 AG23:AH26 AJ24:AN24 AG28:AH28 AJ28:AN33 A4:AL4 AG9:AH11 AJ11:AL11 AG7:AH7 AJ10:AN10 AJ7:AL9 AN4 AJ21:AL23 AJ25:AL26 AN25:AN26">
    <cfRule type="containsText" dxfId="133" priority="187" operator="containsText" text="Dim">
      <formula>NOT(ISERROR(SEARCH("Dim",A4)))</formula>
    </cfRule>
    <cfRule type="containsText" dxfId="132" priority="188" operator="containsText" text="Sam">
      <formula>NOT(ISERROR(SEARCH("Sam",A4)))</formula>
    </cfRule>
  </conditionalFormatting>
  <conditionalFormatting sqref="H10">
    <cfRule type="containsText" dxfId="131" priority="185" operator="containsText" text="Dim">
      <formula>NOT(ISERROR(SEARCH("Dim",H10)))</formula>
    </cfRule>
    <cfRule type="containsText" dxfId="130" priority="186" operator="containsText" text="Sam">
      <formula>NOT(ISERROR(SEARCH("Sam",H10)))</formula>
    </cfRule>
  </conditionalFormatting>
  <conditionalFormatting sqref="K19">
    <cfRule type="containsText" dxfId="129" priority="179" operator="containsText" text="Dim">
      <formula>NOT(ISERROR(SEARCH("Dim",K19)))</formula>
    </cfRule>
    <cfRule type="containsText" dxfId="128" priority="180" operator="containsText" text="Sam">
      <formula>NOT(ISERROR(SEARCH("Sam",K19)))</formula>
    </cfRule>
  </conditionalFormatting>
  <conditionalFormatting sqref="K12">
    <cfRule type="containsText" dxfId="127" priority="177" operator="containsText" text="Dim">
      <formula>NOT(ISERROR(SEARCH("Dim",K12)))</formula>
    </cfRule>
    <cfRule type="containsText" dxfId="126" priority="178" operator="containsText" text="Sam">
      <formula>NOT(ISERROR(SEARCH("Sam",K12)))</formula>
    </cfRule>
  </conditionalFormatting>
  <conditionalFormatting sqref="K5">
    <cfRule type="containsText" dxfId="125" priority="175" operator="containsText" text="Dim">
      <formula>NOT(ISERROR(SEARCH("Dim",K5)))</formula>
    </cfRule>
    <cfRule type="containsText" dxfId="124" priority="176" operator="containsText" text="Sam">
      <formula>NOT(ISERROR(SEARCH("Sam",K5)))</formula>
    </cfRule>
  </conditionalFormatting>
  <conditionalFormatting sqref="S9:S13">
    <cfRule type="containsText" dxfId="123" priority="161" operator="containsText" text="Dim">
      <formula>NOT(ISERROR(SEARCH("Dim",S9)))</formula>
    </cfRule>
    <cfRule type="containsText" dxfId="122" priority="162" operator="containsText" text="Sam">
      <formula>NOT(ISERROR(SEARCH("Sam",S9)))</formula>
    </cfRule>
  </conditionalFormatting>
  <conditionalFormatting sqref="S14">
    <cfRule type="containsText" dxfId="121" priority="159" operator="containsText" text="Dim">
      <formula>NOT(ISERROR(SEARCH("Dim",S14)))</formula>
    </cfRule>
    <cfRule type="containsText" dxfId="120" priority="160" operator="containsText" text="Sam">
      <formula>NOT(ISERROR(SEARCH("Sam",S14)))</formula>
    </cfRule>
  </conditionalFormatting>
  <conditionalFormatting sqref="W20:W24">
    <cfRule type="containsText" dxfId="119" priority="133" operator="containsText" text="Dim">
      <formula>NOT(ISERROR(SEARCH("Dim",W20)))</formula>
    </cfRule>
    <cfRule type="containsText" dxfId="118" priority="134" operator="containsText" text="Sam">
      <formula>NOT(ISERROR(SEARCH("Sam",W20)))</formula>
    </cfRule>
  </conditionalFormatting>
  <conditionalFormatting sqref="W25">
    <cfRule type="containsText" dxfId="117" priority="131" operator="containsText" text="Dim">
      <formula>NOT(ISERROR(SEARCH("Dim",W25)))</formula>
    </cfRule>
    <cfRule type="containsText" dxfId="116" priority="132" operator="containsText" text="Sam">
      <formula>NOT(ISERROR(SEARCH("Sam",W25)))</formula>
    </cfRule>
  </conditionalFormatting>
  <conditionalFormatting sqref="W32">
    <cfRule type="containsText" dxfId="115" priority="127" operator="containsText" text="Dim">
      <formula>NOT(ISERROR(SEARCH("Dim",W32)))</formula>
    </cfRule>
    <cfRule type="containsText" dxfId="114" priority="128" operator="containsText" text="Sam">
      <formula>NOT(ISERROR(SEARCH("Sam",W32)))</formula>
    </cfRule>
  </conditionalFormatting>
  <conditionalFormatting sqref="W27:W31">
    <cfRule type="containsText" dxfId="113" priority="119" operator="containsText" text="Dim">
      <formula>NOT(ISERROR(SEARCH("Dim",W27)))</formula>
    </cfRule>
    <cfRule type="containsText" dxfId="112" priority="120" operator="containsText" text="Sam">
      <formula>NOT(ISERROR(SEARCH("Sam",W27)))</formula>
    </cfRule>
  </conditionalFormatting>
  <conditionalFormatting sqref="AE16:AE20">
    <cfRule type="containsText" dxfId="111" priority="117" operator="containsText" text="Dim">
      <formula>NOT(ISERROR(SEARCH("Dim",AE16)))</formula>
    </cfRule>
    <cfRule type="containsText" dxfId="110" priority="118" operator="containsText" text="Sam">
      <formula>NOT(ISERROR(SEARCH("Sam",AE16)))</formula>
    </cfRule>
  </conditionalFormatting>
  <conditionalFormatting sqref="AE21">
    <cfRule type="containsText" dxfId="109" priority="115" operator="containsText" text="Dim">
      <formula>NOT(ISERROR(SEARCH("Dim",AE21)))</formula>
    </cfRule>
    <cfRule type="containsText" dxfId="108" priority="116" operator="containsText" text="Sam">
      <formula>NOT(ISERROR(SEARCH("Sam",AE21)))</formula>
    </cfRule>
  </conditionalFormatting>
  <conditionalFormatting sqref="AE23:AE27">
    <cfRule type="containsText" dxfId="107" priority="113" operator="containsText" text="Dim">
      <formula>NOT(ISERROR(SEARCH("Dim",AE23)))</formula>
    </cfRule>
    <cfRule type="containsText" dxfId="106" priority="114" operator="containsText" text="Sam">
      <formula>NOT(ISERROR(SEARCH("Sam",AE23)))</formula>
    </cfRule>
  </conditionalFormatting>
  <conditionalFormatting sqref="AE28">
    <cfRule type="containsText" dxfId="105" priority="111" operator="containsText" text="Dim">
      <formula>NOT(ISERROR(SEARCH("Dim",AE28)))</formula>
    </cfRule>
    <cfRule type="containsText" dxfId="104" priority="112" operator="containsText" text="Sam">
      <formula>NOT(ISERROR(SEARCH("Sam",AE28)))</formula>
    </cfRule>
  </conditionalFormatting>
  <conditionalFormatting sqref="AB12">
    <cfRule type="containsText" dxfId="103" priority="107" operator="containsText" text="Dim">
      <formula>NOT(ISERROR(SEARCH("Dim",AB12)))</formula>
    </cfRule>
    <cfRule type="containsText" dxfId="102" priority="108" operator="containsText" text="Sam">
      <formula>NOT(ISERROR(SEARCH("Sam",AB12)))</formula>
    </cfRule>
  </conditionalFormatting>
  <conditionalFormatting sqref="AB19">
    <cfRule type="containsText" dxfId="101" priority="105" operator="containsText" text="Dim">
      <formula>NOT(ISERROR(SEARCH("Dim",AB19)))</formula>
    </cfRule>
    <cfRule type="containsText" dxfId="100" priority="106" operator="containsText" text="Sam">
      <formula>NOT(ISERROR(SEARCH("Sam",AB19)))</formula>
    </cfRule>
  </conditionalFormatting>
  <conditionalFormatting sqref="AB26">
    <cfRule type="containsText" dxfId="99" priority="103" operator="containsText" text="Dim">
      <formula>NOT(ISERROR(SEARCH("Dim",AB26)))</formula>
    </cfRule>
    <cfRule type="containsText" dxfId="98" priority="104" operator="containsText" text="Sam">
      <formula>NOT(ISERROR(SEARCH("Sam",AB26)))</formula>
    </cfRule>
  </conditionalFormatting>
  <conditionalFormatting sqref="AF9">
    <cfRule type="containsText" dxfId="97" priority="101" operator="containsText" text="Dim">
      <formula>NOT(ISERROR(SEARCH("Dim",AF9)))</formula>
    </cfRule>
    <cfRule type="containsText" dxfId="96" priority="102" operator="containsText" text="Sam">
      <formula>NOT(ISERROR(SEARCH("Sam",AF9)))</formula>
    </cfRule>
  </conditionalFormatting>
  <conditionalFormatting sqref="AF16">
    <cfRule type="containsText" dxfId="95" priority="99" operator="containsText" text="Dim">
      <formula>NOT(ISERROR(SEARCH("Dim",AF16)))</formula>
    </cfRule>
    <cfRule type="containsText" dxfId="94" priority="100" operator="containsText" text="Sam">
      <formula>NOT(ISERROR(SEARCH("Sam",AF16)))</formula>
    </cfRule>
  </conditionalFormatting>
  <conditionalFormatting sqref="AF23">
    <cfRule type="containsText" dxfId="93" priority="97" operator="containsText" text="Dim">
      <formula>NOT(ISERROR(SEARCH("Dim",AF23)))</formula>
    </cfRule>
    <cfRule type="containsText" dxfId="92" priority="98" operator="containsText" text="Sam">
      <formula>NOT(ISERROR(SEARCH("Sam",AF23)))</formula>
    </cfRule>
  </conditionalFormatting>
  <conditionalFormatting sqref="AF30">
    <cfRule type="containsText" dxfId="91" priority="95" operator="containsText" text="Dim">
      <formula>NOT(ISERROR(SEARCH("Dim",AF30)))</formula>
    </cfRule>
    <cfRule type="containsText" dxfId="90" priority="96" operator="containsText" text="Sam">
      <formula>NOT(ISERROR(SEARCH("Sam",AF30)))</formula>
    </cfRule>
  </conditionalFormatting>
  <conditionalFormatting sqref="AN11">
    <cfRule type="containsText" dxfId="89" priority="91" operator="containsText" text="Dim">
      <formula>NOT(ISERROR(SEARCH("Dim",AN11)))</formula>
    </cfRule>
    <cfRule type="containsText" dxfId="88" priority="92" operator="containsText" text="Sam">
      <formula>NOT(ISERROR(SEARCH("Sam",AN11)))</formula>
    </cfRule>
  </conditionalFormatting>
  <conditionalFormatting sqref="AN18">
    <cfRule type="containsText" dxfId="87" priority="89" operator="containsText" text="Dim">
      <formula>NOT(ISERROR(SEARCH("Dim",AN18)))</formula>
    </cfRule>
    <cfRule type="containsText" dxfId="86" priority="90" operator="containsText" text="Sam">
      <formula>NOT(ISERROR(SEARCH("Sam",AN18)))</formula>
    </cfRule>
  </conditionalFormatting>
  <conditionalFormatting sqref="K21:K25">
    <cfRule type="containsText" dxfId="85" priority="87" operator="containsText" text="Dim">
      <formula>NOT(ISERROR(SEARCH("Dim",K21)))</formula>
    </cfRule>
    <cfRule type="containsText" dxfId="84" priority="88" operator="containsText" text="Sam">
      <formula>NOT(ISERROR(SEARCH("Sam",K21)))</formula>
    </cfRule>
  </conditionalFormatting>
  <conditionalFormatting sqref="K26">
    <cfRule type="containsText" dxfId="83" priority="85" operator="containsText" text="Dim">
      <formula>NOT(ISERROR(SEARCH("Dim",K26)))</formula>
    </cfRule>
    <cfRule type="containsText" dxfId="82" priority="86" operator="containsText" text="Sam">
      <formula>NOT(ISERROR(SEARCH("Sam",K26)))</formula>
    </cfRule>
  </conditionalFormatting>
  <conditionalFormatting sqref="K28:K32">
    <cfRule type="containsText" dxfId="81" priority="83" operator="containsText" text="Dim">
      <formula>NOT(ISERROR(SEARCH("Dim",K28)))</formula>
    </cfRule>
    <cfRule type="containsText" dxfId="80" priority="84" operator="containsText" text="Sam">
      <formula>NOT(ISERROR(SEARCH("Sam",K28)))</formula>
    </cfRule>
  </conditionalFormatting>
  <conditionalFormatting sqref="K33">
    <cfRule type="containsText" dxfId="79" priority="81" operator="containsText" text="Dim">
      <formula>NOT(ISERROR(SEARCH("Dim",K33)))</formula>
    </cfRule>
    <cfRule type="containsText" dxfId="78" priority="82" operator="containsText" text="Sam">
      <formula>NOT(ISERROR(SEARCH("Sam",K33)))</formula>
    </cfRule>
  </conditionalFormatting>
  <conditionalFormatting sqref="O5:O9">
    <cfRule type="containsText" dxfId="77" priority="79" operator="containsText" text="Dim">
      <formula>NOT(ISERROR(SEARCH("Dim",O5)))</formula>
    </cfRule>
    <cfRule type="containsText" dxfId="76" priority="80" operator="containsText" text="Sam">
      <formula>NOT(ISERROR(SEARCH("Sam",O5)))</formula>
    </cfRule>
  </conditionalFormatting>
  <conditionalFormatting sqref="O10">
    <cfRule type="containsText" dxfId="75" priority="77" operator="containsText" text="Dim">
      <formula>NOT(ISERROR(SEARCH("Dim",O10)))</formula>
    </cfRule>
    <cfRule type="containsText" dxfId="74" priority="78" operator="containsText" text="Sam">
      <formula>NOT(ISERROR(SEARCH("Sam",O10)))</formula>
    </cfRule>
  </conditionalFormatting>
  <conditionalFormatting sqref="O12:O16">
    <cfRule type="containsText" dxfId="73" priority="75" operator="containsText" text="Dim">
      <formula>NOT(ISERROR(SEARCH("Dim",O12)))</formula>
    </cfRule>
    <cfRule type="containsText" dxfId="72" priority="76" operator="containsText" text="Sam">
      <formula>NOT(ISERROR(SEARCH("Sam",O12)))</formula>
    </cfRule>
  </conditionalFormatting>
  <conditionalFormatting sqref="O17">
    <cfRule type="containsText" dxfId="71" priority="73" operator="containsText" text="Dim">
      <formula>NOT(ISERROR(SEARCH("Dim",O17)))</formula>
    </cfRule>
    <cfRule type="containsText" dxfId="70" priority="74" operator="containsText" text="Sam">
      <formula>NOT(ISERROR(SEARCH("Sam",O17)))</formula>
    </cfRule>
  </conditionalFormatting>
  <conditionalFormatting sqref="O19:O23">
    <cfRule type="containsText" dxfId="69" priority="71" operator="containsText" text="Dim">
      <formula>NOT(ISERROR(SEARCH("Dim",O19)))</formula>
    </cfRule>
    <cfRule type="containsText" dxfId="68" priority="72" operator="containsText" text="Sam">
      <formula>NOT(ISERROR(SEARCH("Sam",O19)))</formula>
    </cfRule>
  </conditionalFormatting>
  <conditionalFormatting sqref="O24">
    <cfRule type="containsText" dxfId="67" priority="69" operator="containsText" text="Dim">
      <formula>NOT(ISERROR(SEARCH("Dim",O24)))</formula>
    </cfRule>
    <cfRule type="containsText" dxfId="66" priority="70" operator="containsText" text="Sam">
      <formula>NOT(ISERROR(SEARCH("Sam",O24)))</formula>
    </cfRule>
  </conditionalFormatting>
  <conditionalFormatting sqref="S16:S20">
    <cfRule type="containsText" dxfId="65" priority="67" operator="containsText" text="Dim">
      <formula>NOT(ISERROR(SEARCH("Dim",S16)))</formula>
    </cfRule>
    <cfRule type="containsText" dxfId="64" priority="68" operator="containsText" text="Sam">
      <formula>NOT(ISERROR(SEARCH("Sam",S16)))</formula>
    </cfRule>
  </conditionalFormatting>
  <conditionalFormatting sqref="S21">
    <cfRule type="containsText" dxfId="63" priority="65" operator="containsText" text="Dim">
      <formula>NOT(ISERROR(SEARCH("Dim",S21)))</formula>
    </cfRule>
    <cfRule type="containsText" dxfId="62" priority="66" operator="containsText" text="Sam">
      <formula>NOT(ISERROR(SEARCH("Sam",S21)))</formula>
    </cfRule>
  </conditionalFormatting>
  <conditionalFormatting sqref="S23:S27">
    <cfRule type="containsText" dxfId="61" priority="63" operator="containsText" text="Dim">
      <formula>NOT(ISERROR(SEARCH("Dim",S23)))</formula>
    </cfRule>
    <cfRule type="containsText" dxfId="60" priority="64" operator="containsText" text="Sam">
      <formula>NOT(ISERROR(SEARCH("Sam",S23)))</formula>
    </cfRule>
  </conditionalFormatting>
  <conditionalFormatting sqref="S28">
    <cfRule type="containsText" dxfId="59" priority="61" operator="containsText" text="Dim">
      <formula>NOT(ISERROR(SEARCH("Dim",S28)))</formula>
    </cfRule>
    <cfRule type="containsText" dxfId="58" priority="62" operator="containsText" text="Sam">
      <formula>NOT(ISERROR(SEARCH("Sam",S28)))</formula>
    </cfRule>
  </conditionalFormatting>
  <conditionalFormatting sqref="W6:W10">
    <cfRule type="containsText" dxfId="57" priority="59" operator="containsText" text="Dim">
      <formula>NOT(ISERROR(SEARCH("Dim",W6)))</formula>
    </cfRule>
    <cfRule type="containsText" dxfId="56" priority="60" operator="containsText" text="Sam">
      <formula>NOT(ISERROR(SEARCH("Sam",W6)))</formula>
    </cfRule>
  </conditionalFormatting>
  <conditionalFormatting sqref="W11">
    <cfRule type="containsText" dxfId="55" priority="57" operator="containsText" text="Dim">
      <formula>NOT(ISERROR(SEARCH("Dim",W11)))</formula>
    </cfRule>
    <cfRule type="containsText" dxfId="54" priority="58" operator="containsText" text="Sam">
      <formula>NOT(ISERROR(SEARCH("Sam",W11)))</formula>
    </cfRule>
  </conditionalFormatting>
  <conditionalFormatting sqref="W13:W17">
    <cfRule type="containsText" dxfId="53" priority="55" operator="containsText" text="Dim">
      <formula>NOT(ISERROR(SEARCH("Dim",W13)))</formula>
    </cfRule>
    <cfRule type="containsText" dxfId="52" priority="56" operator="containsText" text="Sam">
      <formula>NOT(ISERROR(SEARCH("Sam",W13)))</formula>
    </cfRule>
  </conditionalFormatting>
  <conditionalFormatting sqref="W18">
    <cfRule type="containsText" dxfId="51" priority="53" operator="containsText" text="Dim">
      <formula>NOT(ISERROR(SEARCH("Dim",W18)))</formula>
    </cfRule>
    <cfRule type="containsText" dxfId="50" priority="54" operator="containsText" text="Sam">
      <formula>NOT(ISERROR(SEARCH("Sam",W18)))</formula>
    </cfRule>
  </conditionalFormatting>
  <conditionalFormatting sqref="AA5:AA9">
    <cfRule type="containsText" dxfId="49" priority="51" operator="containsText" text="Dim">
      <formula>NOT(ISERROR(SEARCH("Dim",AA5)))</formula>
    </cfRule>
    <cfRule type="containsText" dxfId="48" priority="52" operator="containsText" text="Sam">
      <formula>NOT(ISERROR(SEARCH("Sam",AA5)))</formula>
    </cfRule>
  </conditionalFormatting>
  <conditionalFormatting sqref="AA10">
    <cfRule type="containsText" dxfId="47" priority="49" operator="containsText" text="Dim">
      <formula>NOT(ISERROR(SEARCH("Dim",AA10)))</formula>
    </cfRule>
    <cfRule type="containsText" dxfId="46" priority="50" operator="containsText" text="Sam">
      <formula>NOT(ISERROR(SEARCH("Sam",AA10)))</formula>
    </cfRule>
  </conditionalFormatting>
  <conditionalFormatting sqref="AA12:AA16">
    <cfRule type="containsText" dxfId="45" priority="47" operator="containsText" text="Dim">
      <formula>NOT(ISERROR(SEARCH("Dim",AA12)))</formula>
    </cfRule>
    <cfRule type="containsText" dxfId="44" priority="48" operator="containsText" text="Sam">
      <formula>NOT(ISERROR(SEARCH("Sam",AA12)))</formula>
    </cfRule>
  </conditionalFormatting>
  <conditionalFormatting sqref="AA17">
    <cfRule type="containsText" dxfId="43" priority="45" operator="containsText" text="Dim">
      <formula>NOT(ISERROR(SEARCH("Dim",AA17)))</formula>
    </cfRule>
    <cfRule type="containsText" dxfId="42" priority="46" operator="containsText" text="Sam">
      <formula>NOT(ISERROR(SEARCH("Sam",AA17)))</formula>
    </cfRule>
  </conditionalFormatting>
  <conditionalFormatting sqref="AA19:AA23">
    <cfRule type="containsText" dxfId="41" priority="43" operator="containsText" text="Dim">
      <formula>NOT(ISERROR(SEARCH("Dim",AA19)))</formula>
    </cfRule>
    <cfRule type="containsText" dxfId="40" priority="44" operator="containsText" text="Sam">
      <formula>NOT(ISERROR(SEARCH("Sam",AA19)))</formula>
    </cfRule>
  </conditionalFormatting>
  <conditionalFormatting sqref="AA24">
    <cfRule type="containsText" dxfId="39" priority="41" operator="containsText" text="Dim">
      <formula>NOT(ISERROR(SEARCH("Dim",AA24)))</formula>
    </cfRule>
    <cfRule type="containsText" dxfId="38" priority="42" operator="containsText" text="Sam">
      <formula>NOT(ISERROR(SEARCH("Sam",AA24)))</formula>
    </cfRule>
  </conditionalFormatting>
  <conditionalFormatting sqref="AA26:AA30">
    <cfRule type="containsText" dxfId="37" priority="39" operator="containsText" text="Dim">
      <formula>NOT(ISERROR(SEARCH("Dim",AA26)))</formula>
    </cfRule>
    <cfRule type="containsText" dxfId="36" priority="40" operator="containsText" text="Sam">
      <formula>NOT(ISERROR(SEARCH("Sam",AA26)))</formula>
    </cfRule>
  </conditionalFormatting>
  <conditionalFormatting sqref="AA31">
    <cfRule type="containsText" dxfId="35" priority="37" operator="containsText" text="Dim">
      <formula>NOT(ISERROR(SEARCH("Dim",AA31)))</formula>
    </cfRule>
    <cfRule type="containsText" dxfId="34" priority="38" operator="containsText" text="Sam">
      <formula>NOT(ISERROR(SEARCH("Sam",AA31)))</formula>
    </cfRule>
  </conditionalFormatting>
  <conditionalFormatting sqref="AE9:AE13">
    <cfRule type="containsText" dxfId="33" priority="35" operator="containsText" text="Dim">
      <formula>NOT(ISERROR(SEARCH("Dim",AE9)))</formula>
    </cfRule>
    <cfRule type="containsText" dxfId="32" priority="36" operator="containsText" text="Sam">
      <formula>NOT(ISERROR(SEARCH("Sam",AE9)))</formula>
    </cfRule>
  </conditionalFormatting>
  <conditionalFormatting sqref="AE14">
    <cfRule type="containsText" dxfId="31" priority="33" operator="containsText" text="Dim">
      <formula>NOT(ISERROR(SEARCH("Dim",AE14)))</formula>
    </cfRule>
    <cfRule type="containsText" dxfId="30" priority="34" operator="containsText" text="Sam">
      <formula>NOT(ISERROR(SEARCH("Sam",AE14)))</formula>
    </cfRule>
  </conditionalFormatting>
  <conditionalFormatting sqref="AI26">
    <cfRule type="containsText" dxfId="29" priority="31" operator="containsText" text="Dim">
      <formula>NOT(ISERROR(SEARCH("Dim",AI26)))</formula>
    </cfRule>
    <cfRule type="containsText" dxfId="28" priority="32" operator="containsText" text="Sam">
      <formula>NOT(ISERROR(SEARCH("Sam",AI26)))</formula>
    </cfRule>
  </conditionalFormatting>
  <conditionalFormatting sqref="AI33">
    <cfRule type="containsText" dxfId="27" priority="29" operator="containsText" text="Dim">
      <formula>NOT(ISERROR(SEARCH("Dim",AI33)))</formula>
    </cfRule>
    <cfRule type="containsText" dxfId="26" priority="30" operator="containsText" text="Sam">
      <formula>NOT(ISERROR(SEARCH("Sam",AI33)))</formula>
    </cfRule>
  </conditionalFormatting>
  <conditionalFormatting sqref="AE30:AE33">
    <cfRule type="containsText" dxfId="25" priority="25" operator="containsText" text="Dim">
      <formula>NOT(ISERROR(SEARCH("Dim",AE30)))</formula>
    </cfRule>
    <cfRule type="containsText" dxfId="24" priority="26" operator="containsText" text="Sam">
      <formula>NOT(ISERROR(SEARCH("Sam",AE30)))</formula>
    </cfRule>
  </conditionalFormatting>
  <conditionalFormatting sqref="AI7:AI10">
    <cfRule type="containsText" dxfId="23" priority="23" operator="containsText" text="Dim">
      <formula>NOT(ISERROR(SEARCH("Dim",AI7)))</formula>
    </cfRule>
    <cfRule type="containsText" dxfId="22" priority="24" operator="containsText" text="Sam">
      <formula>NOT(ISERROR(SEARCH("Sam",AI7)))</formula>
    </cfRule>
  </conditionalFormatting>
  <conditionalFormatting sqref="AI21:AI24">
    <cfRule type="containsText" dxfId="21" priority="21" operator="containsText" text="Dim">
      <formula>NOT(ISERROR(SEARCH("Dim",AI21)))</formula>
    </cfRule>
    <cfRule type="containsText" dxfId="20" priority="22" operator="containsText" text="Sam">
      <formula>NOT(ISERROR(SEARCH("Sam",AI21)))</formula>
    </cfRule>
  </conditionalFormatting>
  <conditionalFormatting sqref="AI28:AI32">
    <cfRule type="containsText" dxfId="19" priority="19" operator="containsText" text="Dim">
      <formula>NOT(ISERROR(SEARCH("Dim",AI28)))</formula>
    </cfRule>
    <cfRule type="containsText" dxfId="18" priority="20" operator="containsText" text="Sam">
      <formula>NOT(ISERROR(SEARCH("Sam",AI28)))</formula>
    </cfRule>
  </conditionalFormatting>
  <conditionalFormatting sqref="AM4:AM8">
    <cfRule type="containsText" dxfId="17" priority="17" operator="containsText" text="Dim">
      <formula>NOT(ISERROR(SEARCH("Dim",AM4)))</formula>
    </cfRule>
    <cfRule type="containsText" dxfId="16" priority="18" operator="containsText" text="Sam">
      <formula>NOT(ISERROR(SEARCH("Sam",AM4)))</formula>
    </cfRule>
  </conditionalFormatting>
  <conditionalFormatting sqref="AM11:AM15">
    <cfRule type="containsText" dxfId="15" priority="15" operator="containsText" text="Dim">
      <formula>NOT(ISERROR(SEARCH("Dim",AM11)))</formula>
    </cfRule>
    <cfRule type="containsText" dxfId="14" priority="16" operator="containsText" text="Sam">
      <formula>NOT(ISERROR(SEARCH("Sam",AM11)))</formula>
    </cfRule>
  </conditionalFormatting>
  <conditionalFormatting sqref="AM18:AM22">
    <cfRule type="containsText" dxfId="13" priority="13" operator="containsText" text="Dim">
      <formula>NOT(ISERROR(SEARCH("Dim",AM18)))</formula>
    </cfRule>
    <cfRule type="containsText" dxfId="12" priority="14" operator="containsText" text="Sam">
      <formula>NOT(ISERROR(SEARCH("Sam",AM18)))</formula>
    </cfRule>
  </conditionalFormatting>
  <conditionalFormatting sqref="AM16">
    <cfRule type="containsText" dxfId="11" priority="11" operator="containsText" text="Dim">
      <formula>NOT(ISERROR(SEARCH("Dim",AM16)))</formula>
    </cfRule>
    <cfRule type="containsText" dxfId="10" priority="12" operator="containsText" text="Sam">
      <formula>NOT(ISERROR(SEARCH("Sam",AM16)))</formula>
    </cfRule>
  </conditionalFormatting>
  <conditionalFormatting sqref="AM23">
    <cfRule type="containsText" dxfId="9" priority="9" operator="containsText" text="Dim">
      <formula>NOT(ISERROR(SEARCH("Dim",AM23)))</formula>
    </cfRule>
    <cfRule type="containsText" dxfId="8" priority="10" operator="containsText" text="Sam">
      <formula>NOT(ISERROR(SEARCH("Sam",AM23)))</formula>
    </cfRule>
  </conditionalFormatting>
  <conditionalFormatting sqref="AM25:AM26">
    <cfRule type="containsText" dxfId="7" priority="7" operator="containsText" text="Dim">
      <formula>NOT(ISERROR(SEARCH("Dim",AM25)))</formula>
    </cfRule>
    <cfRule type="containsText" dxfId="6" priority="8" operator="containsText" text="Sam">
      <formula>NOT(ISERROR(SEARCH("Sam",AM25)))</formula>
    </cfRule>
  </conditionalFormatting>
  <conditionalFormatting sqref="AM9">
    <cfRule type="containsText" dxfId="5" priority="5" operator="containsText" text="Dim">
      <formula>NOT(ISERROR(SEARCH("Dim",AM9)))</formula>
    </cfRule>
    <cfRule type="containsText" dxfId="4" priority="6" operator="containsText" text="Sam">
      <formula>NOT(ISERROR(SEARCH("Sam",AM9)))</formula>
    </cfRule>
  </conditionalFormatting>
  <conditionalFormatting sqref="AI25">
    <cfRule type="containsText" dxfId="3" priority="3" operator="containsText" text="Dim">
      <formula>NOT(ISERROR(SEARCH("Dim",AI25)))</formula>
    </cfRule>
    <cfRule type="containsText" dxfId="2" priority="4" operator="containsText" text="Sam">
      <formula>NOT(ISERROR(SEARCH("Sam",AI25)))</formula>
    </cfRule>
  </conditionalFormatting>
  <conditionalFormatting sqref="AI11">
    <cfRule type="containsText" dxfId="1" priority="1" operator="containsText" text="Dim">
      <formula>NOT(ISERROR(SEARCH("Dim",AI11)))</formula>
    </cfRule>
    <cfRule type="containsText" dxfId="0" priority="2" operator="containsText" text="Sam">
      <formula>NOT(ISERROR(SEARCH("Sam",AI11)))</formula>
    </cfRule>
  </conditionalFormatting>
  <printOptions horizontalCentered="1" verticalCentered="1"/>
  <pageMargins left="0.11811023622047245" right="0.11811023622047245" top="0.35433070866141736" bottom="0.35433070866141736" header="0.31496062992125984" footer="0.31496062992125984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10" sqref="H10"/>
    </sheetView>
  </sheetViews>
  <sheetFormatPr baseColWidth="10" defaultRowHeight="15" x14ac:dyDescent="0.2"/>
  <cols>
    <col min="1" max="1" width="5.6640625" customWidth="1"/>
  </cols>
  <sheetData>
    <row r="1" spans="1:2" x14ac:dyDescent="0.2">
      <c r="A1" s="1">
        <v>1</v>
      </c>
      <c r="B1" s="2" t="s">
        <v>10</v>
      </c>
    </row>
    <row r="2" spans="1:2" x14ac:dyDescent="0.2">
      <c r="A2" s="3">
        <v>2</v>
      </c>
      <c r="B2" s="4" t="s">
        <v>11</v>
      </c>
    </row>
    <row r="3" spans="1:2" x14ac:dyDescent="0.2">
      <c r="A3" s="3">
        <v>3</v>
      </c>
      <c r="B3" s="4" t="s">
        <v>12</v>
      </c>
    </row>
    <row r="4" spans="1:2" x14ac:dyDescent="0.2">
      <c r="A4" s="3">
        <v>4</v>
      </c>
      <c r="B4" s="4" t="s">
        <v>13</v>
      </c>
    </row>
    <row r="5" spans="1:2" x14ac:dyDescent="0.2">
      <c r="A5" s="3">
        <v>5</v>
      </c>
      <c r="B5" s="4" t="s">
        <v>14</v>
      </c>
    </row>
    <row r="6" spans="1:2" x14ac:dyDescent="0.2">
      <c r="A6" s="3">
        <v>6</v>
      </c>
      <c r="B6" s="4" t="s">
        <v>15</v>
      </c>
    </row>
    <row r="7" spans="1:2" ht="16" thickBot="1" x14ac:dyDescent="0.25">
      <c r="A7" s="5">
        <v>7</v>
      </c>
      <c r="B7" s="6" t="s">
        <v>16</v>
      </c>
    </row>
  </sheetData>
  <phoneticPr fontId="4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Joursemaine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GUEGUEN</dc:creator>
  <cp:lastModifiedBy>Utilisateur de Microsoft Office</cp:lastModifiedBy>
  <cp:lastPrinted>2019-02-07T17:34:39Z</cp:lastPrinted>
  <dcterms:created xsi:type="dcterms:W3CDTF">2019-02-05T08:55:15Z</dcterms:created>
  <dcterms:modified xsi:type="dcterms:W3CDTF">2019-02-07T17:39:29Z</dcterms:modified>
</cp:coreProperties>
</file>